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učbeniki in DZ\"/>
    </mc:Choice>
  </mc:AlternateContent>
  <bookViews>
    <workbookView xWindow="0" yWindow="0" windowWidth="28800" windowHeight="12435" activeTab="1"/>
  </bookViews>
  <sheets>
    <sheet name="6.r" sheetId="3" r:id="rId1"/>
    <sheet name="7.r" sheetId="12" r:id="rId2"/>
    <sheet name="8.r" sheetId="9" r:id="rId3"/>
    <sheet name="9.r" sheetId="10" r:id="rId4"/>
    <sheet name="zbirnik PS" sheetId="13" r:id="rId5"/>
  </sheets>
  <calcPr calcId="162913"/>
</workbook>
</file>

<file path=xl/calcChain.xml><?xml version="1.0" encoding="utf-8"?>
<calcChain xmlns="http://schemas.openxmlformats.org/spreadsheetml/2006/main">
  <c r="I22" i="12" l="1"/>
  <c r="G11" i="12"/>
  <c r="F33" i="13" l="1"/>
  <c r="I21" i="12" l="1"/>
  <c r="I20" i="12" l="1"/>
  <c r="G10" i="3" l="1"/>
  <c r="D24" i="3" l="1"/>
  <c r="G4" i="3"/>
  <c r="G4" i="9" l="1"/>
  <c r="G4" i="12"/>
  <c r="G4" i="10" l="1"/>
  <c r="I19" i="10" l="1"/>
  <c r="I22" i="9"/>
  <c r="I21" i="3"/>
  <c r="D23" i="12" l="1"/>
  <c r="I30" i="12" s="1"/>
  <c r="E23" i="12"/>
  <c r="I17" i="12"/>
  <c r="G9" i="12"/>
  <c r="G7" i="9"/>
  <c r="D13" i="3"/>
  <c r="E13" i="3"/>
  <c r="F13" i="3"/>
  <c r="G5" i="3"/>
  <c r="G6" i="3"/>
  <c r="G7" i="3"/>
  <c r="G8" i="3"/>
  <c r="G9" i="3"/>
  <c r="G11" i="3"/>
  <c r="G12" i="3"/>
  <c r="I18" i="12"/>
  <c r="G10" i="10"/>
  <c r="G5" i="12"/>
  <c r="G6" i="12"/>
  <c r="G7" i="12"/>
  <c r="G8" i="12"/>
  <c r="G10" i="12"/>
  <c r="D12" i="12"/>
  <c r="E12" i="12"/>
  <c r="F12" i="12"/>
  <c r="I19" i="12"/>
  <c r="G5" i="10"/>
  <c r="G6" i="10"/>
  <c r="G7" i="10"/>
  <c r="G8" i="10"/>
  <c r="G9" i="10"/>
  <c r="G11" i="10"/>
  <c r="G12" i="10"/>
  <c r="D25" i="9"/>
  <c r="I30" i="9" s="1"/>
  <c r="G5" i="9"/>
  <c r="G6" i="9"/>
  <c r="G8" i="9"/>
  <c r="G9" i="9"/>
  <c r="G10" i="9"/>
  <c r="G11" i="9"/>
  <c r="D22" i="10"/>
  <c r="I29" i="10" s="1"/>
  <c r="I30" i="3"/>
  <c r="D13" i="10"/>
  <c r="E13" i="10"/>
  <c r="F13" i="10"/>
  <c r="I18" i="10"/>
  <c r="I20" i="10"/>
  <c r="E22" i="10"/>
  <c r="D14" i="9"/>
  <c r="E14" i="9"/>
  <c r="F14" i="9"/>
  <c r="I17" i="9"/>
  <c r="I18" i="9"/>
  <c r="E25" i="9"/>
  <c r="I22" i="3"/>
  <c r="I23" i="3"/>
  <c r="E24" i="3"/>
  <c r="I24" i="3" l="1"/>
  <c r="I30" i="10"/>
  <c r="I31" i="9"/>
  <c r="I25" i="9"/>
  <c r="I31" i="12"/>
  <c r="G12" i="12"/>
  <c r="G13" i="3"/>
  <c r="I31" i="3"/>
  <c r="I22" i="10"/>
  <c r="G13" i="10"/>
  <c r="G14" i="9"/>
  <c r="I23" i="12"/>
  <c r="F7" i="13" l="1"/>
  <c r="I33" i="9"/>
  <c r="I32" i="10"/>
  <c r="I33" i="3"/>
  <c r="F5" i="13"/>
  <c r="I33" i="12"/>
</calcChain>
</file>

<file path=xl/sharedStrings.xml><?xml version="1.0" encoding="utf-8"?>
<sst xmlns="http://schemas.openxmlformats.org/spreadsheetml/2006/main" count="211" uniqueCount="90">
  <si>
    <t>Učbenik</t>
  </si>
  <si>
    <t>Starih</t>
  </si>
  <si>
    <t>Novih</t>
  </si>
  <si>
    <t>Raz</t>
  </si>
  <si>
    <t>SKUPAJ</t>
  </si>
  <si>
    <t>Založba</t>
  </si>
  <si>
    <t>Delovni zvezek</t>
  </si>
  <si>
    <t>Cena/kom</t>
  </si>
  <si>
    <t>Prispevek</t>
  </si>
  <si>
    <t>Prispevek za DZ na učenca</t>
  </si>
  <si>
    <t>Prispevek na učenca SKUPAJ</t>
  </si>
  <si>
    <t>KALKULACIJA ZA CELOTEN RAZRED</t>
  </si>
  <si>
    <t>Modrijan</t>
  </si>
  <si>
    <t>DZS</t>
  </si>
  <si>
    <t>Rokus</t>
  </si>
  <si>
    <t>Debora</t>
  </si>
  <si>
    <t>MKZ</t>
  </si>
  <si>
    <t>Izotech</t>
  </si>
  <si>
    <t>Tehnika in tehnologija 8</t>
  </si>
  <si>
    <t>Prispevek za DZ učenca</t>
  </si>
  <si>
    <t>Strošek/novi</t>
  </si>
  <si>
    <t>Likovno izražanje 8</t>
  </si>
  <si>
    <t>Gospodinjstvo 6</t>
  </si>
  <si>
    <t>Likovno izražanje 9</t>
  </si>
  <si>
    <t>Messages 2</t>
  </si>
  <si>
    <t>Messages 3</t>
  </si>
  <si>
    <t>Število sodelujočih - DZ</t>
  </si>
  <si>
    <t>Število sodelujočih - učbeniki</t>
  </si>
  <si>
    <t>Likovno izražanje 7</t>
  </si>
  <si>
    <t>Messages 4</t>
  </si>
  <si>
    <t>Šolska karta Slovenije</t>
  </si>
  <si>
    <t>CELOTNA KALKULACIJA ZA PS</t>
  </si>
  <si>
    <t>obrabnina učbeniki</t>
  </si>
  <si>
    <t>nabava DZ</t>
  </si>
  <si>
    <t>6.r</t>
  </si>
  <si>
    <t>7.r</t>
  </si>
  <si>
    <t>8.r</t>
  </si>
  <si>
    <t>9.r</t>
  </si>
  <si>
    <t>Koda</t>
  </si>
  <si>
    <t>Spoznavam živi svet 9</t>
  </si>
  <si>
    <t>Likovno izražanje 6</t>
  </si>
  <si>
    <t>Skrivnosti števil in oblik 8</t>
  </si>
  <si>
    <t>Dotik življenja 8</t>
  </si>
  <si>
    <t>Skrivnosti števil in oblik 9</t>
  </si>
  <si>
    <t>Raziskujem Slovenijo 9</t>
  </si>
  <si>
    <t xml:space="preserve">Moja prva fizika 2 </t>
  </si>
  <si>
    <t>Sreča se mi v pesmi smeje - berilo</t>
  </si>
  <si>
    <t>Aktivno v naravoslovje 2</t>
  </si>
  <si>
    <t xml:space="preserve">Messages 2 </t>
  </si>
  <si>
    <t>Dober dan, življenje - berilo</t>
  </si>
  <si>
    <t xml:space="preserve">Messages 3 </t>
  </si>
  <si>
    <t>Skrivno življenje besed - berilo</t>
  </si>
  <si>
    <t>Kdo se skriva v ogledalu - berilo</t>
  </si>
  <si>
    <t>Skrivnosti številk in oblik 6 - učbenik 2013</t>
  </si>
  <si>
    <t>Slovenščins v oblaku 6 - samostojni DZ</t>
  </si>
  <si>
    <t>Skrivnosti števil in oblik 7 - učbenik</t>
  </si>
  <si>
    <t>Slovenščina v oblaku 8 - samostojni DZ</t>
  </si>
  <si>
    <t>Slovenščina v oblaku 7 - samostojni DZ</t>
  </si>
  <si>
    <t>Glasba danes in nekoč 6 - prenovljeno</t>
  </si>
  <si>
    <t xml:space="preserve">Raziskujem Zemljo 6 </t>
  </si>
  <si>
    <t>Raziskujem preteklost 6 - prenova</t>
  </si>
  <si>
    <t>Raziskujem preteklost 7 - 2. izdaja</t>
  </si>
  <si>
    <t>Raziskujem preteklost 8 - druga izdaja</t>
  </si>
  <si>
    <t>Raziskujem preteklost 9 - 2. izdaja</t>
  </si>
  <si>
    <t>Prava tehnika 6 - novo</t>
  </si>
  <si>
    <t>Jaz, midva, mi - samostojni DZ</t>
  </si>
  <si>
    <t xml:space="preserve">Fizika 8 - samostojni DZ </t>
  </si>
  <si>
    <t xml:space="preserve">Kemija danes 1 </t>
  </si>
  <si>
    <t>Fizika 9 - samostojni DZ</t>
  </si>
  <si>
    <t>Kemija danes 2 - prenovljen</t>
  </si>
  <si>
    <t>skupaj</t>
  </si>
  <si>
    <t>STROŠKOVNIK PO RAZREDIH NA UČENCA ZA DZ (financirajo starši)</t>
  </si>
  <si>
    <t>STROŠKOVNIK NOVIH UČBENIKOV (financira MIZŠ)</t>
  </si>
  <si>
    <r>
      <t xml:space="preserve">OŠ Franja Malgaja Šentjur - Šol. leto 2019/2020    </t>
    </r>
    <r>
      <rPr>
        <b/>
        <sz val="12"/>
        <rFont val="Arial CE"/>
        <charset val="238"/>
      </rPr>
      <t>AKCIJA UČBENIKI IN DZ</t>
    </r>
  </si>
  <si>
    <r>
      <t xml:space="preserve">OŠ Franja Malgaja Šentjur - Šol. leto 2019/2020   </t>
    </r>
    <r>
      <rPr>
        <b/>
        <sz val="12"/>
        <rFont val="Arial CE"/>
        <charset val="238"/>
      </rPr>
      <t>AKCIJA UČBENIKI IN DZ</t>
    </r>
  </si>
  <si>
    <t>Oxford</t>
  </si>
  <si>
    <t>Project Explore 1</t>
  </si>
  <si>
    <t>Skrivnosti številk in oblik 6-sam. DZ  (1. - 4. del) (več avt.)</t>
  </si>
  <si>
    <t>Kemija danes 1</t>
  </si>
  <si>
    <t>Prava tehnika 7</t>
  </si>
  <si>
    <t xml:space="preserve">Skrivnosti števil in oblik 7 - samostojni dz </t>
  </si>
  <si>
    <t>Geografija 8 - samostojni DZ</t>
  </si>
  <si>
    <t>Geografija 7 - samostojni DZ</t>
  </si>
  <si>
    <t>Periodni sistem</t>
  </si>
  <si>
    <t>Jaz, midva, mi 8- samostojni DZ</t>
  </si>
  <si>
    <t>LANI STROŠEK DZ 65 EVROV.</t>
  </si>
  <si>
    <t>LANI STROŠEK DZ 101 E.</t>
  </si>
  <si>
    <t>LANI STROŠEK 117 EVROV.</t>
  </si>
  <si>
    <t>LANI STROŠEK 78 EVROV.</t>
  </si>
  <si>
    <t>Glasba danes in nekoč 7 - samost. DZ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</si>
</sst>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[$€-1];[Red]\-#,##0.00\ [$€-1]"/>
  </numFmts>
  <fonts count="11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14"/>
      <color rgb="FF0000FF"/>
      <name val="Arial CE"/>
      <charset val="238"/>
    </font>
    <font>
      <sz val="12"/>
      <color rgb="FF0000FF"/>
      <name val="Arial CE"/>
      <charset val="238"/>
    </font>
    <font>
      <b/>
      <sz val="12"/>
      <color rgb="FF0000FF"/>
      <name val="Arial CE"/>
      <charset val="238"/>
    </font>
    <font>
      <b/>
      <sz val="12"/>
      <color rgb="FFFF0000"/>
      <name val="Arial CE"/>
      <charset val="238"/>
    </font>
    <font>
      <sz val="10"/>
      <color rgb="FFFF000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Border="1"/>
    <xf numFmtId="2" fontId="0" fillId="0" borderId="1" xfId="0" applyNumberFormat="1" applyBorder="1"/>
    <xf numFmtId="4" fontId="2" fillId="0" borderId="0" xfId="0" applyNumberFormat="1" applyFont="1" applyAlignment="1">
      <alignment horizontal="center"/>
    </xf>
    <xf numFmtId="4" fontId="0" fillId="0" borderId="0" xfId="0" applyNumberFormat="1"/>
    <xf numFmtId="4" fontId="2" fillId="0" borderId="1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/>
    <xf numFmtId="1" fontId="2" fillId="0" borderId="1" xfId="0" applyNumberFormat="1" applyFont="1" applyBorder="1" applyAlignment="1">
      <alignment horizontal="center"/>
    </xf>
    <xf numFmtId="2" fontId="2" fillId="0" borderId="0" xfId="0" applyNumberFormat="1" applyFont="1" applyBorder="1"/>
    <xf numFmtId="2" fontId="2" fillId="0" borderId="0" xfId="0" applyNumberFormat="1" applyFont="1"/>
    <xf numFmtId="2" fontId="0" fillId="0" borderId="0" xfId="0" applyNumberFormat="1" applyBorder="1"/>
    <xf numFmtId="4" fontId="3" fillId="0" borderId="0" xfId="0" applyNumberFormat="1" applyFont="1"/>
    <xf numFmtId="4" fontId="4" fillId="0" borderId="0" xfId="0" applyNumberFormat="1" applyFont="1"/>
    <xf numFmtId="2" fontId="1" fillId="0" borderId="1" xfId="0" applyNumberFormat="1" applyFont="1" applyBorder="1"/>
    <xf numFmtId="0" fontId="1" fillId="0" borderId="0" xfId="0" applyFont="1"/>
    <xf numFmtId="4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/>
    <xf numFmtId="1" fontId="5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2" xfId="0" applyBorder="1"/>
    <xf numFmtId="0" fontId="5" fillId="0" borderId="2" xfId="0" applyFont="1" applyBorder="1"/>
    <xf numFmtId="2" fontId="5" fillId="0" borderId="2" xfId="0" applyNumberFormat="1" applyFont="1" applyBorder="1"/>
    <xf numFmtId="2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2" fontId="5" fillId="0" borderId="1" xfId="0" applyNumberFormat="1" applyFont="1" applyBorder="1" applyAlignment="1">
      <alignment horizontal="left"/>
    </xf>
    <xf numFmtId="0" fontId="5" fillId="2" borderId="4" xfId="0" applyFont="1" applyFill="1" applyBorder="1"/>
    <xf numFmtId="2" fontId="5" fillId="2" borderId="4" xfId="0" applyNumberFormat="1" applyFont="1" applyFill="1" applyBorder="1"/>
    <xf numFmtId="0" fontId="0" fillId="0" borderId="5" xfId="0" applyBorder="1"/>
    <xf numFmtId="2" fontId="0" fillId="0" borderId="5" xfId="0" applyNumberFormat="1" applyBorder="1"/>
    <xf numFmtId="0" fontId="0" fillId="0" borderId="0" xfId="0" applyFill="1"/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164" fontId="8" fillId="0" borderId="0" xfId="0" applyNumberFormat="1" applyFont="1"/>
    <xf numFmtId="0" fontId="8" fillId="0" borderId="0" xfId="0" applyFont="1"/>
    <xf numFmtId="4" fontId="1" fillId="3" borderId="1" xfId="0" applyNumberFormat="1" applyFont="1" applyFill="1" applyBorder="1" applyAlignment="1">
      <alignment horizontal="left"/>
    </xf>
    <xf numFmtId="4" fontId="2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4" borderId="4" xfId="0" applyFont="1" applyFill="1" applyBorder="1"/>
    <xf numFmtId="2" fontId="5" fillId="4" borderId="4" xfId="0" applyNumberFormat="1" applyFont="1" applyFill="1" applyBorder="1"/>
    <xf numFmtId="0" fontId="0" fillId="3" borderId="5" xfId="0" applyFont="1" applyFill="1" applyBorder="1"/>
    <xf numFmtId="2" fontId="0" fillId="3" borderId="5" xfId="0" applyNumberFormat="1" applyFont="1" applyFill="1" applyBorder="1"/>
    <xf numFmtId="2" fontId="0" fillId="0" borderId="0" xfId="0" applyNumberFormat="1"/>
    <xf numFmtId="4" fontId="1" fillId="0" borderId="1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right"/>
    </xf>
    <xf numFmtId="2" fontId="0" fillId="0" borderId="1" xfId="0" applyNumberFormat="1" applyFill="1" applyBorder="1"/>
    <xf numFmtId="3" fontId="1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0" fontId="0" fillId="0" borderId="3" xfId="0" applyFill="1" applyBorder="1"/>
    <xf numFmtId="1" fontId="0" fillId="0" borderId="1" xfId="0" applyNumberFormat="1" applyFill="1" applyBorder="1"/>
    <xf numFmtId="2" fontId="1" fillId="0" borderId="1" xfId="0" applyNumberFormat="1" applyFont="1" applyFill="1" applyBorder="1"/>
    <xf numFmtId="4" fontId="0" fillId="0" borderId="1" xfId="0" applyNumberFormat="1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1" fillId="0" borderId="1" xfId="0" applyNumberFormat="1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/>
    <xf numFmtId="1" fontId="5" fillId="0" borderId="1" xfId="0" applyNumberFormat="1" applyFont="1" applyFill="1" applyBorder="1"/>
    <xf numFmtId="4" fontId="2" fillId="0" borderId="0" xfId="0" applyNumberFormat="1" applyFont="1" applyFill="1" applyBorder="1"/>
    <xf numFmtId="2" fontId="2" fillId="0" borderId="0" xfId="0" applyNumberFormat="1" applyFont="1" applyFill="1" applyBorder="1"/>
    <xf numFmtId="2" fontId="2" fillId="0" borderId="0" xfId="0" applyNumberFormat="1" applyFont="1" applyFill="1"/>
    <xf numFmtId="0" fontId="2" fillId="0" borderId="0" xfId="0" applyFont="1" applyFill="1"/>
    <xf numFmtId="4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4" fontId="0" fillId="0" borderId="1" xfId="0" applyNumberFormat="1" applyFont="1" applyBorder="1" applyAlignment="1">
      <alignment horizontal="left"/>
    </xf>
    <xf numFmtId="2" fontId="0" fillId="0" borderId="1" xfId="0" applyNumberFormat="1" applyFont="1" applyBorder="1" applyAlignment="1">
      <alignment horizontal="right"/>
    </xf>
    <xf numFmtId="0" fontId="2" fillId="0" borderId="1" xfId="0" applyNumberFormat="1" applyFont="1" applyFill="1" applyBorder="1" applyAlignment="1">
      <alignment horizontal="center"/>
    </xf>
    <xf numFmtId="1" fontId="0" fillId="0" borderId="0" xfId="0" applyNumberFormat="1"/>
    <xf numFmtId="0" fontId="2" fillId="0" borderId="1" xfId="0" applyFont="1" applyBorder="1" applyAlignment="1">
      <alignment horizontal="center"/>
    </xf>
    <xf numFmtId="4" fontId="2" fillId="5" borderId="1" xfId="0" applyNumberFormat="1" applyFon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right"/>
    </xf>
    <xf numFmtId="1" fontId="5" fillId="5" borderId="1" xfId="0" applyNumberFormat="1" applyFont="1" applyFill="1" applyBorder="1"/>
    <xf numFmtId="3" fontId="0" fillId="5" borderId="1" xfId="0" applyNumberFormat="1" applyFont="1" applyFill="1" applyBorder="1" applyAlignment="1">
      <alignment horizontal="right"/>
    </xf>
    <xf numFmtId="0" fontId="1" fillId="5" borderId="1" xfId="0" applyNumberFormat="1" applyFont="1" applyFill="1" applyBorder="1" applyAlignment="1">
      <alignment horizontal="right"/>
    </xf>
    <xf numFmtId="1" fontId="1" fillId="5" borderId="1" xfId="0" applyNumberFormat="1" applyFont="1" applyFill="1" applyBorder="1" applyAlignment="1">
      <alignment horizontal="right"/>
    </xf>
    <xf numFmtId="1" fontId="0" fillId="5" borderId="1" xfId="0" applyNumberFormat="1" applyFill="1" applyBorder="1"/>
    <xf numFmtId="4" fontId="0" fillId="6" borderId="1" xfId="0" applyNumberFormat="1" applyFont="1" applyFill="1" applyBorder="1" applyAlignment="1">
      <alignment horizontal="left"/>
    </xf>
    <xf numFmtId="4" fontId="0" fillId="6" borderId="1" xfId="0" applyNumberFormat="1" applyFill="1" applyBorder="1"/>
    <xf numFmtId="4" fontId="0" fillId="6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5" borderId="0" xfId="0" applyFill="1"/>
    <xf numFmtId="44" fontId="9" fillId="5" borderId="0" xfId="0" applyNumberFormat="1" applyFont="1" applyFill="1"/>
    <xf numFmtId="0" fontId="8" fillId="5" borderId="0" xfId="0" applyFont="1" applyFill="1"/>
    <xf numFmtId="0" fontId="9" fillId="5" borderId="0" xfId="0" applyFont="1" applyFill="1"/>
    <xf numFmtId="0" fontId="5" fillId="5" borderId="0" xfId="0" applyFont="1" applyFill="1"/>
    <xf numFmtId="0" fontId="9" fillId="6" borderId="0" xfId="0" applyFont="1" applyFill="1"/>
    <xf numFmtId="0" fontId="0" fillId="6" borderId="0" xfId="0" applyFill="1"/>
    <xf numFmtId="164" fontId="9" fillId="6" borderId="0" xfId="0" applyNumberFormat="1" applyFont="1" applyFill="1"/>
    <xf numFmtId="0" fontId="5" fillId="6" borderId="0" xfId="0" applyFont="1" applyFill="1"/>
    <xf numFmtId="44" fontId="9" fillId="5" borderId="0" xfId="0" applyNumberFormat="1" applyFont="1" applyFill="1" applyBorder="1"/>
    <xf numFmtId="0" fontId="3" fillId="0" borderId="0" xfId="0" applyFont="1"/>
    <xf numFmtId="0" fontId="3" fillId="6" borderId="0" xfId="0" applyFont="1" applyFill="1"/>
    <xf numFmtId="0" fontId="8" fillId="6" borderId="0" xfId="0" applyFont="1" applyFill="1"/>
    <xf numFmtId="1" fontId="1" fillId="0" borderId="7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0" fontId="10" fillId="0" borderId="0" xfId="0" applyFont="1"/>
    <xf numFmtId="2" fontId="0" fillId="0" borderId="3" xfId="0" applyNumberFormat="1" applyFill="1" applyBorder="1"/>
    <xf numFmtId="1" fontId="0" fillId="0" borderId="3" xfId="0" applyNumberFormat="1" applyFill="1" applyBorder="1"/>
    <xf numFmtId="0" fontId="0" fillId="5" borderId="3" xfId="0" applyNumberFormat="1" applyFont="1" applyFill="1" applyBorder="1" applyAlignment="1">
      <alignment horizontal="right"/>
    </xf>
    <xf numFmtId="0" fontId="0" fillId="0" borderId="0" xfId="0" applyFont="1" applyAlignment="1">
      <alignment horizontal="left"/>
    </xf>
    <xf numFmtId="1" fontId="1" fillId="0" borderId="7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5" fillId="0" borderId="7" xfId="0" applyNumberFormat="1" applyFont="1" applyBorder="1"/>
    <xf numFmtId="1" fontId="5" fillId="0" borderId="8" xfId="0" applyNumberFormat="1" applyFont="1" applyBorder="1"/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2" fontId="1" fillId="0" borderId="7" xfId="0" applyNumberFormat="1" applyFont="1" applyBorder="1"/>
    <xf numFmtId="2" fontId="1" fillId="0" borderId="8" xfId="0" applyNumberFormat="1" applyFont="1" applyBorder="1"/>
    <xf numFmtId="1" fontId="2" fillId="0" borderId="7" xfId="0" applyNumberFormat="1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center"/>
    </xf>
    <xf numFmtId="1" fontId="0" fillId="0" borderId="7" xfId="0" applyNumberFormat="1" applyFont="1" applyFill="1" applyBorder="1" applyAlignment="1">
      <alignment horizontal="center"/>
    </xf>
    <xf numFmtId="1" fontId="0" fillId="0" borderId="8" xfId="0" applyNumberFormat="1" applyFont="1" applyFill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110" zoomScaleNormal="110" workbookViewId="0">
      <selection activeCell="B25" sqref="B25"/>
    </sheetView>
  </sheetViews>
  <sheetFormatPr defaultRowHeight="12.75" outlineLevelRow="1" x14ac:dyDescent="0.2"/>
  <cols>
    <col min="1" max="1" width="5.7109375" style="1" customWidth="1"/>
    <col min="2" max="2" width="37.42578125" customWidth="1"/>
    <col min="3" max="3" width="12.7109375" customWidth="1"/>
    <col min="4" max="5" width="10.7109375" customWidth="1"/>
    <col min="6" max="6" width="6.7109375" customWidth="1"/>
    <col min="7" max="7" width="14.42578125" customWidth="1"/>
    <col min="8" max="8" width="14.7109375" customWidth="1"/>
    <col min="9" max="9" width="25.7109375" customWidth="1"/>
    <col min="11" max="11" width="25.28515625" customWidth="1"/>
  </cols>
  <sheetData>
    <row r="1" spans="1:9" ht="18" customHeight="1" x14ac:dyDescent="0.25">
      <c r="A1" s="5"/>
      <c r="B1" s="14" t="s">
        <v>73</v>
      </c>
      <c r="C1" s="15"/>
      <c r="D1" s="15"/>
      <c r="E1" s="15"/>
      <c r="F1" s="6"/>
      <c r="G1" s="6"/>
    </row>
    <row r="2" spans="1:9" ht="14.1" customHeight="1" x14ac:dyDescent="0.2">
      <c r="A2" s="5"/>
      <c r="B2" s="6"/>
      <c r="C2" s="6"/>
      <c r="D2" s="6"/>
      <c r="E2" s="6"/>
      <c r="F2" s="6"/>
      <c r="G2" s="6"/>
    </row>
    <row r="3" spans="1:9" s="2" customFormat="1" ht="14.1" customHeight="1" x14ac:dyDescent="0.2">
      <c r="A3" s="7" t="s">
        <v>3</v>
      </c>
      <c r="B3" s="7" t="s">
        <v>0</v>
      </c>
      <c r="C3" s="7" t="s">
        <v>5</v>
      </c>
      <c r="D3" s="10" t="s">
        <v>7</v>
      </c>
      <c r="E3" s="7" t="s">
        <v>1</v>
      </c>
      <c r="F3" s="80" t="s">
        <v>2</v>
      </c>
      <c r="G3" s="10" t="s">
        <v>20</v>
      </c>
      <c r="H3" s="7"/>
    </row>
    <row r="4" spans="1:9" s="27" customFormat="1" ht="14.1" customHeight="1" x14ac:dyDescent="0.2">
      <c r="A4" s="40"/>
      <c r="B4" s="87" t="s">
        <v>52</v>
      </c>
      <c r="C4" s="59" t="s">
        <v>16</v>
      </c>
      <c r="D4" s="52">
        <v>17.399999999999999</v>
      </c>
      <c r="E4" s="54">
        <v>64</v>
      </c>
      <c r="F4" s="81">
        <v>2</v>
      </c>
      <c r="G4" s="53">
        <f t="shared" ref="G4:G12" si="0">D4*F4</f>
        <v>34.799999999999997</v>
      </c>
      <c r="H4" s="53"/>
    </row>
    <row r="5" spans="1:9" ht="14.1" customHeight="1" x14ac:dyDescent="0.2">
      <c r="A5" s="41"/>
      <c r="B5" s="88" t="s">
        <v>76</v>
      </c>
      <c r="C5" s="55" t="s">
        <v>75</v>
      </c>
      <c r="D5" s="53">
        <v>21</v>
      </c>
      <c r="E5" s="54">
        <v>0</v>
      </c>
      <c r="F5" s="81">
        <v>66</v>
      </c>
      <c r="G5" s="53">
        <f t="shared" si="0"/>
        <v>1386</v>
      </c>
      <c r="H5" s="53"/>
    </row>
    <row r="6" spans="1:9" ht="14.1" customHeight="1" x14ac:dyDescent="0.2">
      <c r="A6" s="34">
        <v>6</v>
      </c>
      <c r="B6" s="88" t="s">
        <v>53</v>
      </c>
      <c r="C6" s="55" t="s">
        <v>14</v>
      </c>
      <c r="D6" s="53">
        <v>15.75</v>
      </c>
      <c r="E6" s="54">
        <v>60</v>
      </c>
      <c r="F6" s="81">
        <v>6</v>
      </c>
      <c r="G6" s="53">
        <f t="shared" si="0"/>
        <v>94.5</v>
      </c>
      <c r="H6" s="53"/>
    </row>
    <row r="7" spans="1:9" ht="14.1" customHeight="1" x14ac:dyDescent="0.2">
      <c r="A7" s="42"/>
      <c r="B7" s="88" t="s">
        <v>60</v>
      </c>
      <c r="C7" s="55" t="s">
        <v>14</v>
      </c>
      <c r="D7" s="53">
        <v>17.25</v>
      </c>
      <c r="E7" s="54">
        <v>61</v>
      </c>
      <c r="F7" s="81">
        <v>5</v>
      </c>
      <c r="G7" s="53">
        <f t="shared" si="0"/>
        <v>86.25</v>
      </c>
      <c r="H7" s="53"/>
    </row>
    <row r="8" spans="1:9" ht="14.1" customHeight="1" x14ac:dyDescent="0.2">
      <c r="A8" s="42"/>
      <c r="B8" s="88" t="s">
        <v>59</v>
      </c>
      <c r="C8" s="55" t="s">
        <v>14</v>
      </c>
      <c r="D8" s="53">
        <v>16.600000000000001</v>
      </c>
      <c r="E8" s="54">
        <v>50</v>
      </c>
      <c r="F8" s="81">
        <v>16</v>
      </c>
      <c r="G8" s="53">
        <f t="shared" si="0"/>
        <v>265.60000000000002</v>
      </c>
      <c r="H8" s="53"/>
    </row>
    <row r="9" spans="1:9" ht="14.1" customHeight="1" x14ac:dyDescent="0.2">
      <c r="A9" s="42"/>
      <c r="B9" s="88" t="s">
        <v>64</v>
      </c>
      <c r="C9" s="55" t="s">
        <v>14</v>
      </c>
      <c r="D9" s="53">
        <v>12.8</v>
      </c>
      <c r="E9" s="54">
        <v>63</v>
      </c>
      <c r="F9" s="81">
        <v>3</v>
      </c>
      <c r="G9" s="53">
        <f t="shared" si="0"/>
        <v>38.400000000000006</v>
      </c>
      <c r="H9" s="53"/>
    </row>
    <row r="10" spans="1:9" ht="14.1" customHeight="1" x14ac:dyDescent="0.2">
      <c r="A10" s="42"/>
      <c r="B10" s="88" t="s">
        <v>58</v>
      </c>
      <c r="C10" s="56" t="s">
        <v>14</v>
      </c>
      <c r="D10" s="53">
        <v>17.899999999999999</v>
      </c>
      <c r="E10" s="54">
        <v>63</v>
      </c>
      <c r="F10" s="81">
        <v>3</v>
      </c>
      <c r="G10" s="53">
        <f t="shared" si="0"/>
        <v>53.699999999999996</v>
      </c>
      <c r="H10" s="53"/>
    </row>
    <row r="11" spans="1:9" ht="14.1" customHeight="1" x14ac:dyDescent="0.2">
      <c r="A11" s="42"/>
      <c r="B11" s="88" t="s">
        <v>22</v>
      </c>
      <c r="C11" s="55" t="s">
        <v>14</v>
      </c>
      <c r="D11" s="53">
        <v>15.6</v>
      </c>
      <c r="E11" s="54">
        <v>63</v>
      </c>
      <c r="F11" s="81">
        <v>3</v>
      </c>
      <c r="G11" s="53">
        <f t="shared" si="0"/>
        <v>46.8</v>
      </c>
      <c r="H11" s="53"/>
    </row>
    <row r="12" spans="1:9" ht="14.1" customHeight="1" x14ac:dyDescent="0.2">
      <c r="A12" s="42"/>
      <c r="B12" s="88" t="s">
        <v>40</v>
      </c>
      <c r="C12" s="56" t="s">
        <v>15</v>
      </c>
      <c r="D12" s="53">
        <v>17.899999999999999</v>
      </c>
      <c r="E12" s="57">
        <v>24</v>
      </c>
      <c r="F12" s="81">
        <v>0</v>
      </c>
      <c r="G12" s="53">
        <f t="shared" si="0"/>
        <v>0</v>
      </c>
      <c r="H12" s="53"/>
    </row>
    <row r="13" spans="1:9" ht="14.1" customHeight="1" x14ac:dyDescent="0.2">
      <c r="A13" s="41"/>
      <c r="B13" s="18" t="s">
        <v>4</v>
      </c>
      <c r="C13" s="19"/>
      <c r="D13" s="19">
        <f t="shared" ref="D13:G13" si="1">SUM(D4:D12)</f>
        <v>152.19999999999999</v>
      </c>
      <c r="E13" s="20">
        <f t="shared" si="1"/>
        <v>448</v>
      </c>
      <c r="F13" s="82">
        <f t="shared" si="1"/>
        <v>104</v>
      </c>
      <c r="G13" s="19">
        <f t="shared" si="1"/>
        <v>2006.0500000000002</v>
      </c>
      <c r="H13" s="19"/>
    </row>
    <row r="14" spans="1:9" s="21" customFormat="1" ht="14.1" customHeight="1" x14ac:dyDescent="0.2">
      <c r="A14" s="18"/>
      <c r="B14" s="9"/>
      <c r="C14" s="11"/>
      <c r="D14" s="12"/>
      <c r="E14" s="11"/>
      <c r="F14" s="11"/>
      <c r="G14" s="11"/>
      <c r="H14" s="2"/>
      <c r="I14" s="2"/>
    </row>
    <row r="15" spans="1:9" s="2" customFormat="1" ht="14.1" customHeight="1" x14ac:dyDescent="0.2">
      <c r="A15" s="8"/>
      <c r="B15" s="9"/>
      <c r="C15" s="11"/>
      <c r="D15" s="12"/>
      <c r="E15" s="11"/>
      <c r="F15" s="11"/>
      <c r="G15" s="11"/>
    </row>
    <row r="16" spans="1:9" s="2" customFormat="1" ht="14.1" customHeight="1" x14ac:dyDescent="0.2">
      <c r="A16" s="8"/>
      <c r="B16" s="9"/>
      <c r="C16" s="11"/>
      <c r="D16" s="12"/>
      <c r="E16" s="11"/>
      <c r="F16" s="11"/>
      <c r="G16" s="11"/>
    </row>
    <row r="17" spans="1:9" s="2" customFormat="1" ht="14.1" customHeight="1" x14ac:dyDescent="0.2">
      <c r="A17" s="8"/>
      <c r="B17" s="9"/>
      <c r="C17" s="11"/>
      <c r="D17" s="11"/>
      <c r="E17" s="11"/>
      <c r="F17" s="11"/>
      <c r="G17" s="11"/>
    </row>
    <row r="18" spans="1:9" s="2" customFormat="1" ht="14.1" customHeight="1" x14ac:dyDescent="0.2">
      <c r="A18" s="8"/>
      <c r="B18"/>
      <c r="C18"/>
      <c r="D18"/>
      <c r="E18"/>
      <c r="F18"/>
      <c r="G18"/>
      <c r="H18"/>
      <c r="I18"/>
    </row>
    <row r="19" spans="1:9" ht="14.1" hidden="1" customHeight="1" outlineLevel="1" x14ac:dyDescent="0.2"/>
    <row r="20" spans="1:9" ht="14.1" customHeight="1" collapsed="1" x14ac:dyDescent="0.2">
      <c r="A20" s="79"/>
      <c r="B20" s="7" t="s">
        <v>6</v>
      </c>
      <c r="C20" s="7" t="s">
        <v>5</v>
      </c>
      <c r="D20" s="10" t="s">
        <v>7</v>
      </c>
      <c r="E20" s="80" t="s">
        <v>2</v>
      </c>
      <c r="F20" s="7"/>
      <c r="G20" s="115" t="s">
        <v>38</v>
      </c>
      <c r="H20" s="116"/>
      <c r="I20" s="7" t="s">
        <v>8</v>
      </c>
    </row>
    <row r="21" spans="1:9" s="2" customFormat="1" ht="14.1" customHeight="1" x14ac:dyDescent="0.2">
      <c r="A21" s="7" t="s">
        <v>3</v>
      </c>
      <c r="B21" s="87" t="s">
        <v>54</v>
      </c>
      <c r="C21" s="75" t="s">
        <v>14</v>
      </c>
      <c r="D21" s="76">
        <v>17.899999999999999</v>
      </c>
      <c r="E21" s="83">
        <v>66</v>
      </c>
      <c r="F21" s="7"/>
      <c r="G21" s="117">
        <v>9789612717087</v>
      </c>
      <c r="H21" s="118"/>
      <c r="I21" s="53">
        <f t="shared" ref="I21:I23" si="2">D21*E21</f>
        <v>1181.3999999999999</v>
      </c>
    </row>
    <row r="22" spans="1:9" s="2" customFormat="1" ht="13.5" customHeight="1" x14ac:dyDescent="0.2">
      <c r="A22" s="34">
        <v>6</v>
      </c>
      <c r="B22" s="87" t="s">
        <v>76</v>
      </c>
      <c r="C22" s="73" t="s">
        <v>75</v>
      </c>
      <c r="D22" s="52">
        <v>18.899999999999999</v>
      </c>
      <c r="E22" s="83">
        <v>66</v>
      </c>
      <c r="F22" s="58"/>
      <c r="G22" s="111">
        <v>9780194256766</v>
      </c>
      <c r="H22" s="112"/>
      <c r="I22" s="53">
        <f t="shared" si="2"/>
        <v>1247.3999999999999</v>
      </c>
    </row>
    <row r="23" spans="1:9" ht="14.1" customHeight="1" x14ac:dyDescent="0.2">
      <c r="A23" s="44"/>
      <c r="B23" s="87" t="s">
        <v>77</v>
      </c>
      <c r="C23" s="60" t="s">
        <v>14</v>
      </c>
      <c r="D23" s="52">
        <v>17.899999999999999</v>
      </c>
      <c r="E23" s="83">
        <v>66</v>
      </c>
      <c r="F23" s="58"/>
      <c r="G23" s="111">
        <v>9789612716691</v>
      </c>
      <c r="H23" s="112"/>
      <c r="I23" s="53">
        <f t="shared" si="2"/>
        <v>1181.3999999999999</v>
      </c>
    </row>
    <row r="24" spans="1:9" ht="14.1" customHeight="1" x14ac:dyDescent="0.2">
      <c r="A24" s="41"/>
      <c r="B24" s="18" t="s">
        <v>4</v>
      </c>
      <c r="C24" s="28"/>
      <c r="D24" s="19">
        <f>SUM(D21:D23)</f>
        <v>54.699999999999996</v>
      </c>
      <c r="E24" s="82">
        <f>SUM(E22:E23)</f>
        <v>132</v>
      </c>
      <c r="F24" s="20"/>
      <c r="G24" s="113"/>
      <c r="H24" s="114"/>
      <c r="I24" s="19">
        <f>SUM(I21:I23)</f>
        <v>3610.2</v>
      </c>
    </row>
    <row r="25" spans="1:9" ht="14.1" customHeight="1" x14ac:dyDescent="0.2">
      <c r="A25" s="18"/>
      <c r="B25" s="106" t="s">
        <v>85</v>
      </c>
    </row>
    <row r="26" spans="1:9" s="21" customFormat="1" ht="14.1" customHeight="1" x14ac:dyDescent="0.2">
      <c r="A26" s="1"/>
      <c r="B26"/>
      <c r="C26"/>
      <c r="D26"/>
      <c r="E26"/>
      <c r="F26"/>
      <c r="G26"/>
      <c r="H26"/>
      <c r="I26"/>
    </row>
    <row r="27" spans="1:9" ht="14.1" customHeight="1" thickBot="1" x14ac:dyDescent="0.25">
      <c r="B27" s="23" t="s">
        <v>27</v>
      </c>
      <c r="C27">
        <v>66</v>
      </c>
    </row>
    <row r="28" spans="1:9" ht="14.1" customHeight="1" thickBot="1" x14ac:dyDescent="0.25">
      <c r="B28" s="23" t="s">
        <v>26</v>
      </c>
      <c r="C28">
        <v>66</v>
      </c>
      <c r="D28" s="23"/>
      <c r="E28" s="23"/>
      <c r="F28" s="23"/>
      <c r="G28" s="23"/>
      <c r="H28" s="23"/>
      <c r="I28" s="23"/>
    </row>
    <row r="29" spans="1:9" ht="14.1" customHeight="1" x14ac:dyDescent="0.2">
      <c r="B29" s="3"/>
      <c r="C29" s="3"/>
      <c r="D29" s="3"/>
      <c r="E29" s="3"/>
      <c r="F29" s="3"/>
      <c r="G29" s="3"/>
      <c r="H29" s="3"/>
      <c r="I29" s="13"/>
    </row>
    <row r="30" spans="1:9" ht="14.1" customHeight="1" x14ac:dyDescent="0.2">
      <c r="B30" s="46" t="s">
        <v>9</v>
      </c>
      <c r="C30" s="46"/>
      <c r="D30" s="46"/>
      <c r="E30" s="46"/>
      <c r="F30" s="46"/>
      <c r="G30" s="46"/>
      <c r="H30" s="46"/>
      <c r="I30" s="47">
        <f xml:space="preserve"> D24</f>
        <v>54.699999999999996</v>
      </c>
    </row>
    <row r="31" spans="1:9" ht="14.1" customHeight="1" x14ac:dyDescent="0.2">
      <c r="B31" s="29" t="s">
        <v>10</v>
      </c>
      <c r="C31" s="29"/>
      <c r="D31" s="29"/>
      <c r="E31" s="29"/>
      <c r="F31" s="29"/>
      <c r="G31" s="29"/>
      <c r="H31" s="29"/>
      <c r="I31" s="30">
        <f>SUM(I29:I30)</f>
        <v>54.699999999999996</v>
      </c>
    </row>
    <row r="32" spans="1:9" ht="14.1" customHeight="1" x14ac:dyDescent="0.2">
      <c r="B32" s="3"/>
      <c r="C32" s="3"/>
      <c r="D32" s="3"/>
      <c r="E32" s="3"/>
      <c r="F32" s="3"/>
      <c r="G32" s="3"/>
      <c r="H32" s="3"/>
      <c r="I32" s="3"/>
    </row>
    <row r="33" spans="1:9" ht="14.1" customHeight="1" thickBot="1" x14ac:dyDescent="0.25">
      <c r="B33" s="24" t="s">
        <v>11</v>
      </c>
      <c r="C33" s="24"/>
      <c r="D33" s="24"/>
      <c r="E33" s="24"/>
      <c r="F33" s="24"/>
      <c r="G33" s="24"/>
      <c r="H33" s="24"/>
      <c r="I33" s="25">
        <f>H13+I24</f>
        <v>3610.2</v>
      </c>
    </row>
    <row r="34" spans="1:9" ht="14.1" customHeight="1" x14ac:dyDescent="0.2">
      <c r="A34" s="22"/>
    </row>
    <row r="35" spans="1:9" s="21" customFormat="1" ht="14.1" customHeight="1" x14ac:dyDescent="0.2">
      <c r="A35" s="1"/>
      <c r="B35"/>
      <c r="C35"/>
      <c r="D35"/>
      <c r="E35"/>
      <c r="F35"/>
      <c r="G35"/>
      <c r="H35"/>
      <c r="I35"/>
    </row>
  </sheetData>
  <mergeCells count="5">
    <mergeCell ref="G23:H23"/>
    <mergeCell ref="G24:H24"/>
    <mergeCell ref="G20:H20"/>
    <mergeCell ref="G21:H21"/>
    <mergeCell ref="G22:H22"/>
  </mergeCells>
  <phoneticPr fontId="0" type="noConversion"/>
  <pageMargins left="0.74" right="0.75" top="0.45" bottom="0.32" header="0.13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="110" zoomScaleNormal="110" workbookViewId="0">
      <selection activeCell="E22" sqref="E22"/>
    </sheetView>
  </sheetViews>
  <sheetFormatPr defaultRowHeight="12.75" outlineLevelRow="1" x14ac:dyDescent="0.2"/>
  <cols>
    <col min="1" max="1" width="5.7109375" style="1" customWidth="1"/>
    <col min="2" max="2" width="37.42578125" customWidth="1"/>
    <col min="3" max="3" width="12.7109375" customWidth="1"/>
    <col min="4" max="5" width="10.7109375" customWidth="1"/>
    <col min="6" max="6" width="6.7109375" customWidth="1"/>
    <col min="7" max="7" width="12.28515625" customWidth="1"/>
    <col min="8" max="8" width="14.7109375" customWidth="1"/>
    <col min="9" max="9" width="25.7109375" customWidth="1"/>
    <col min="11" max="11" width="27.28515625" customWidth="1"/>
  </cols>
  <sheetData>
    <row r="1" spans="1:11" ht="18" customHeight="1" x14ac:dyDescent="0.25">
      <c r="A1" s="5"/>
      <c r="B1" s="14" t="s">
        <v>74</v>
      </c>
      <c r="C1" s="15"/>
      <c r="D1" s="15"/>
      <c r="E1" s="15"/>
      <c r="F1" s="6"/>
      <c r="G1" s="6"/>
    </row>
    <row r="2" spans="1:11" ht="14.1" customHeight="1" x14ac:dyDescent="0.2">
      <c r="A2" s="5"/>
      <c r="B2" s="6"/>
      <c r="C2" s="6"/>
      <c r="D2" s="6"/>
      <c r="E2" s="6"/>
      <c r="F2" s="6"/>
      <c r="G2" s="6"/>
    </row>
    <row r="3" spans="1:11" s="2" customFormat="1" ht="14.1" customHeight="1" x14ac:dyDescent="0.2">
      <c r="A3" s="7" t="s">
        <v>3</v>
      </c>
      <c r="B3" s="7" t="s">
        <v>0</v>
      </c>
      <c r="C3" s="7" t="s">
        <v>5</v>
      </c>
      <c r="D3" s="10" t="s">
        <v>7</v>
      </c>
      <c r="E3" s="7" t="s">
        <v>1</v>
      </c>
      <c r="F3" s="80" t="s">
        <v>2</v>
      </c>
      <c r="G3" s="10" t="s">
        <v>20</v>
      </c>
      <c r="H3" s="7"/>
    </row>
    <row r="4" spans="1:11" s="17" customFormat="1" ht="14.1" customHeight="1" x14ac:dyDescent="0.2">
      <c r="A4" s="43"/>
      <c r="B4" s="87" t="s">
        <v>46</v>
      </c>
      <c r="C4" s="59" t="s">
        <v>16</v>
      </c>
      <c r="D4" s="52">
        <v>17.899999999999999</v>
      </c>
      <c r="E4" s="61">
        <v>62</v>
      </c>
      <c r="F4" s="84">
        <v>0</v>
      </c>
      <c r="G4" s="53">
        <f t="shared" ref="G4:G7" si="0">D4*F4</f>
        <v>0</v>
      </c>
      <c r="H4" s="53"/>
    </row>
    <row r="5" spans="1:11" ht="14.1" customHeight="1" x14ac:dyDescent="0.2">
      <c r="A5" s="41"/>
      <c r="B5" s="88" t="s">
        <v>24</v>
      </c>
      <c r="C5" s="55" t="s">
        <v>14</v>
      </c>
      <c r="D5" s="53">
        <v>16.5</v>
      </c>
      <c r="E5" s="61">
        <v>62</v>
      </c>
      <c r="F5" s="84">
        <v>0</v>
      </c>
      <c r="G5" s="53">
        <f t="shared" si="0"/>
        <v>0</v>
      </c>
      <c r="H5" s="53"/>
    </row>
    <row r="6" spans="1:11" ht="14.1" customHeight="1" x14ac:dyDescent="0.2">
      <c r="A6" s="34">
        <v>7</v>
      </c>
      <c r="B6" s="88" t="s">
        <v>55</v>
      </c>
      <c r="C6" s="55" t="s">
        <v>14</v>
      </c>
      <c r="D6" s="53">
        <v>16.5</v>
      </c>
      <c r="E6" s="61">
        <v>52</v>
      </c>
      <c r="F6" s="84">
        <v>10</v>
      </c>
      <c r="G6" s="53">
        <f t="shared" si="0"/>
        <v>165</v>
      </c>
      <c r="H6" s="53"/>
    </row>
    <row r="7" spans="1:11" ht="14.1" customHeight="1" x14ac:dyDescent="0.2">
      <c r="A7" s="42"/>
      <c r="B7" s="89" t="s">
        <v>28</v>
      </c>
      <c r="C7" s="55" t="s">
        <v>15</v>
      </c>
      <c r="D7" s="53">
        <v>15</v>
      </c>
      <c r="E7" s="57">
        <v>24</v>
      </c>
      <c r="F7" s="84">
        <v>0</v>
      </c>
      <c r="G7" s="53">
        <f t="shared" si="0"/>
        <v>0</v>
      </c>
      <c r="H7" s="53"/>
    </row>
    <row r="8" spans="1:11" ht="14.1" customHeight="1" x14ac:dyDescent="0.2">
      <c r="A8" s="42"/>
      <c r="B8" s="88" t="s">
        <v>61</v>
      </c>
      <c r="C8" s="55" t="s">
        <v>14</v>
      </c>
      <c r="D8" s="53">
        <v>18.850000000000001</v>
      </c>
      <c r="E8" s="57">
        <v>62</v>
      </c>
      <c r="F8" s="84">
        <v>0</v>
      </c>
      <c r="G8" s="53">
        <f>D8*F8</f>
        <v>0</v>
      </c>
      <c r="H8" s="53"/>
    </row>
    <row r="9" spans="1:11" ht="14.1" customHeight="1" x14ac:dyDescent="0.2">
      <c r="A9" s="42"/>
      <c r="B9" s="88" t="s">
        <v>79</v>
      </c>
      <c r="C9" s="55" t="s">
        <v>14</v>
      </c>
      <c r="D9" s="53">
        <v>12.8</v>
      </c>
      <c r="E9" s="57">
        <v>0</v>
      </c>
      <c r="F9" s="84">
        <v>62</v>
      </c>
      <c r="G9" s="53">
        <f>D9*F9</f>
        <v>793.6</v>
      </c>
      <c r="H9" s="53"/>
    </row>
    <row r="10" spans="1:11" ht="14.1" customHeight="1" x14ac:dyDescent="0.2">
      <c r="A10" s="42"/>
      <c r="B10" s="88" t="s">
        <v>47</v>
      </c>
      <c r="C10" s="55" t="s">
        <v>13</v>
      </c>
      <c r="D10" s="53">
        <v>15.9</v>
      </c>
      <c r="E10" s="57">
        <v>55</v>
      </c>
      <c r="F10" s="84">
        <v>10</v>
      </c>
      <c r="G10" s="53">
        <f>D10*F10</f>
        <v>159</v>
      </c>
      <c r="H10" s="53"/>
    </row>
    <row r="11" spans="1:11" ht="14.1" customHeight="1" x14ac:dyDescent="0.2">
      <c r="A11" s="77"/>
      <c r="D11" s="107"/>
      <c r="E11" s="108">
        <v>0</v>
      </c>
      <c r="F11" s="109"/>
      <c r="G11" s="107">
        <f>D11*F11</f>
        <v>0</v>
      </c>
      <c r="H11" s="53"/>
    </row>
    <row r="12" spans="1:11" s="21" customFormat="1" ht="14.1" customHeight="1" x14ac:dyDescent="0.2">
      <c r="A12" s="18"/>
      <c r="B12" s="62" t="s">
        <v>4</v>
      </c>
      <c r="C12" s="63"/>
      <c r="D12" s="63">
        <f>SUM(D5:D10)</f>
        <v>95.55</v>
      </c>
      <c r="E12" s="64">
        <f>SUM(E5:E10)</f>
        <v>255</v>
      </c>
      <c r="F12" s="82">
        <f>SUM(F5:F10)</f>
        <v>82</v>
      </c>
      <c r="G12" s="63">
        <f>SUM(G5:G10)</f>
        <v>1117.5999999999999</v>
      </c>
      <c r="H12" s="63"/>
    </row>
    <row r="13" spans="1:11" s="2" customFormat="1" ht="14.1" customHeight="1" x14ac:dyDescent="0.2">
      <c r="A13" s="8"/>
      <c r="B13" s="65"/>
      <c r="C13" s="66"/>
      <c r="D13" s="67"/>
      <c r="E13" s="66"/>
      <c r="F13" s="66"/>
      <c r="G13" s="66"/>
      <c r="H13" s="68"/>
      <c r="I13" s="68"/>
    </row>
    <row r="14" spans="1:11" ht="14.1" hidden="1" customHeight="1" outlineLevel="1" x14ac:dyDescent="0.2">
      <c r="B14" s="33"/>
      <c r="C14" s="33"/>
      <c r="D14" s="33"/>
      <c r="E14" s="33"/>
      <c r="F14" s="33"/>
      <c r="G14" s="33"/>
      <c r="H14" s="33"/>
      <c r="I14" s="33"/>
    </row>
    <row r="15" spans="1:11" ht="14.1" customHeight="1" collapsed="1" x14ac:dyDescent="0.2">
      <c r="B15" s="33"/>
      <c r="C15" s="33"/>
      <c r="D15" s="33"/>
      <c r="E15" s="33"/>
      <c r="F15" s="33"/>
      <c r="G15" s="33"/>
      <c r="H15" s="33"/>
      <c r="I15" s="33"/>
      <c r="K15" s="78"/>
    </row>
    <row r="16" spans="1:11" s="2" customFormat="1" ht="14.1" customHeight="1" x14ac:dyDescent="0.2">
      <c r="A16" s="7" t="s">
        <v>3</v>
      </c>
      <c r="B16" s="69" t="s">
        <v>6</v>
      </c>
      <c r="C16" s="69" t="s">
        <v>5</v>
      </c>
      <c r="D16" s="70" t="s">
        <v>7</v>
      </c>
      <c r="E16" s="80" t="s">
        <v>2</v>
      </c>
      <c r="F16" s="69"/>
      <c r="G16" s="121" t="s">
        <v>38</v>
      </c>
      <c r="H16" s="122"/>
      <c r="I16" s="69" t="s">
        <v>8</v>
      </c>
    </row>
    <row r="17" spans="1:11" s="2" customFormat="1" ht="14.1" customHeight="1" x14ac:dyDescent="0.2">
      <c r="A17" s="7"/>
      <c r="B17" s="87" t="s">
        <v>57</v>
      </c>
      <c r="C17" s="59" t="s">
        <v>14</v>
      </c>
      <c r="D17" s="71">
        <v>17.899999999999999</v>
      </c>
      <c r="E17" s="83">
        <v>62</v>
      </c>
      <c r="F17" s="69"/>
      <c r="G17" s="123">
        <v>9789612717919</v>
      </c>
      <c r="H17" s="124">
        <v>9789610108092</v>
      </c>
      <c r="I17" s="58">
        <f t="shared" ref="I17:I18" si="1">D17*E17</f>
        <v>1109.8</v>
      </c>
    </row>
    <row r="18" spans="1:11" s="17" customFormat="1" ht="14.1" customHeight="1" x14ac:dyDescent="0.2">
      <c r="A18" s="43"/>
      <c r="B18" s="87" t="s">
        <v>48</v>
      </c>
      <c r="C18" s="51" t="s">
        <v>14</v>
      </c>
      <c r="D18" s="52">
        <v>14.9</v>
      </c>
      <c r="E18" s="83">
        <v>62</v>
      </c>
      <c r="F18" s="72"/>
      <c r="G18" s="111">
        <v>9789612095581</v>
      </c>
      <c r="H18" s="112">
        <v>9789612095581</v>
      </c>
      <c r="I18" s="58">
        <f t="shared" si="1"/>
        <v>923.80000000000007</v>
      </c>
      <c r="K18" s="78"/>
    </row>
    <row r="19" spans="1:11" s="17" customFormat="1" ht="14.1" customHeight="1" x14ac:dyDescent="0.2">
      <c r="A19" s="35">
        <v>7</v>
      </c>
      <c r="B19" s="87" t="s">
        <v>80</v>
      </c>
      <c r="C19" s="59" t="s">
        <v>14</v>
      </c>
      <c r="D19" s="52">
        <v>17.899999999999999</v>
      </c>
      <c r="E19" s="83">
        <v>62</v>
      </c>
      <c r="F19" s="72"/>
      <c r="G19" s="111">
        <v>9789612716707</v>
      </c>
      <c r="H19" s="112"/>
      <c r="I19" s="58">
        <f>D19*E19</f>
        <v>1109.8</v>
      </c>
      <c r="K19" s="78"/>
    </row>
    <row r="20" spans="1:11" s="17" customFormat="1" ht="14.1" customHeight="1" x14ac:dyDescent="0.2">
      <c r="A20" s="90"/>
      <c r="B20" s="87" t="s">
        <v>65</v>
      </c>
      <c r="C20" s="59" t="s">
        <v>14</v>
      </c>
      <c r="D20" s="52">
        <v>13.85</v>
      </c>
      <c r="E20" s="83">
        <v>62</v>
      </c>
      <c r="F20" s="72"/>
      <c r="G20" s="111">
        <v>9789612718534</v>
      </c>
      <c r="H20" s="112"/>
      <c r="I20" s="58">
        <f>D20*E20</f>
        <v>858.69999999999993</v>
      </c>
      <c r="K20" s="78"/>
    </row>
    <row r="21" spans="1:11" s="17" customFormat="1" ht="14.1" customHeight="1" x14ac:dyDescent="0.2">
      <c r="A21" s="90"/>
      <c r="B21" s="87" t="s">
        <v>82</v>
      </c>
      <c r="C21" s="59" t="s">
        <v>16</v>
      </c>
      <c r="D21" s="52">
        <v>11.9</v>
      </c>
      <c r="E21" s="83">
        <v>62</v>
      </c>
      <c r="F21" s="72"/>
      <c r="G21" s="111">
        <v>9789610155317</v>
      </c>
      <c r="H21" s="112"/>
      <c r="I21" s="58">
        <f>D21*E21</f>
        <v>737.80000000000007</v>
      </c>
      <c r="K21" s="78"/>
    </row>
    <row r="22" spans="1:11" ht="14.1" customHeight="1" x14ac:dyDescent="0.2">
      <c r="A22" s="45"/>
      <c r="B22" s="87" t="s">
        <v>89</v>
      </c>
      <c r="C22" s="110" t="s">
        <v>14</v>
      </c>
      <c r="D22" s="26">
        <v>16.2</v>
      </c>
      <c r="E22" s="85">
        <v>62</v>
      </c>
      <c r="F22" s="16"/>
      <c r="G22" s="119">
        <v>9789612718923</v>
      </c>
      <c r="H22" s="120"/>
      <c r="I22" s="4">
        <f>D22*E22</f>
        <v>1004.4</v>
      </c>
    </row>
    <row r="23" spans="1:11" ht="14.1" customHeight="1" x14ac:dyDescent="0.2">
      <c r="A23" s="45"/>
      <c r="B23" s="18" t="s">
        <v>4</v>
      </c>
      <c r="C23" s="28"/>
      <c r="D23" s="19">
        <f>SUM(D17:D22)</f>
        <v>92.65</v>
      </c>
      <c r="E23" s="82">
        <f>SUM(E17:E22)</f>
        <v>372</v>
      </c>
      <c r="F23" s="20"/>
      <c r="G23" s="113"/>
      <c r="H23" s="114"/>
      <c r="I23" s="19">
        <f>SUM(I17:I22)</f>
        <v>5744.2999999999993</v>
      </c>
    </row>
    <row r="24" spans="1:11" ht="14.1" customHeight="1" x14ac:dyDescent="0.2">
      <c r="A24" s="7"/>
    </row>
    <row r="25" spans="1:11" s="21" customFormat="1" ht="14.1" customHeight="1" x14ac:dyDescent="0.2">
      <c r="A25" s="18"/>
      <c r="B25" s="106" t="s">
        <v>86</v>
      </c>
      <c r="C25"/>
      <c r="D25"/>
      <c r="E25"/>
      <c r="F25"/>
      <c r="G25"/>
      <c r="H25"/>
      <c r="I25"/>
    </row>
    <row r="26" spans="1:11" ht="14.1" customHeight="1" x14ac:dyDescent="0.2"/>
    <row r="27" spans="1:11" ht="14.1" customHeight="1" thickBot="1" x14ac:dyDescent="0.25">
      <c r="B27" s="23" t="s">
        <v>27</v>
      </c>
      <c r="C27">
        <v>62</v>
      </c>
    </row>
    <row r="28" spans="1:11" ht="14.1" customHeight="1" thickBot="1" x14ac:dyDescent="0.25">
      <c r="B28" s="23" t="s">
        <v>26</v>
      </c>
      <c r="C28">
        <v>62</v>
      </c>
      <c r="D28" s="23"/>
      <c r="E28" s="23"/>
      <c r="F28" s="23"/>
      <c r="G28" s="23"/>
      <c r="H28" s="23"/>
      <c r="I28" s="23"/>
    </row>
    <row r="29" spans="1:11" ht="14.1" customHeight="1" x14ac:dyDescent="0.2">
      <c r="B29" s="48"/>
      <c r="C29" s="48"/>
      <c r="D29" s="48"/>
      <c r="E29" s="48"/>
      <c r="F29" s="48"/>
      <c r="G29" s="48"/>
      <c r="H29" s="48"/>
      <c r="I29" s="49"/>
    </row>
    <row r="30" spans="1:11" ht="14.1" customHeight="1" x14ac:dyDescent="0.2">
      <c r="B30" s="46" t="s">
        <v>19</v>
      </c>
      <c r="C30" s="46"/>
      <c r="D30" s="46"/>
      <c r="E30" s="46"/>
      <c r="F30" s="46"/>
      <c r="G30" s="46"/>
      <c r="H30" s="46"/>
      <c r="I30" s="47">
        <f xml:space="preserve"> D23</f>
        <v>92.65</v>
      </c>
    </row>
    <row r="31" spans="1:11" ht="14.1" customHeight="1" x14ac:dyDescent="0.2">
      <c r="B31" s="29" t="s">
        <v>10</v>
      </c>
      <c r="C31" s="29"/>
      <c r="D31" s="29"/>
      <c r="E31" s="29"/>
      <c r="F31" s="29"/>
      <c r="G31" s="29"/>
      <c r="H31" s="29"/>
      <c r="I31" s="30">
        <f>SUM(I29:I30)</f>
        <v>92.65</v>
      </c>
    </row>
    <row r="32" spans="1:11" ht="14.1" customHeight="1" x14ac:dyDescent="0.2">
      <c r="B32" s="3"/>
      <c r="C32" s="3"/>
      <c r="D32" s="3"/>
      <c r="E32" s="3"/>
      <c r="F32" s="3"/>
      <c r="G32" s="3"/>
      <c r="H32" s="3"/>
      <c r="I32" s="3"/>
    </row>
    <row r="33" spans="1:9" ht="14.1" customHeight="1" thickBot="1" x14ac:dyDescent="0.25">
      <c r="B33" s="24" t="s">
        <v>11</v>
      </c>
      <c r="C33" s="24"/>
      <c r="D33" s="24"/>
      <c r="E33" s="24"/>
      <c r="F33" s="24"/>
      <c r="G33" s="24"/>
      <c r="H33" s="24"/>
      <c r="I33" s="25">
        <f>H12+I23</f>
        <v>5744.2999999999993</v>
      </c>
    </row>
    <row r="34" spans="1:9" ht="14.1" customHeight="1" x14ac:dyDescent="0.2"/>
    <row r="35" spans="1:9" s="21" customFormat="1" ht="14.1" customHeight="1" x14ac:dyDescent="0.2">
      <c r="A35" s="22"/>
      <c r="B35"/>
      <c r="C35"/>
      <c r="D35"/>
      <c r="E35"/>
      <c r="F35"/>
      <c r="G35"/>
      <c r="H35"/>
      <c r="I35"/>
    </row>
  </sheetData>
  <mergeCells count="8">
    <mergeCell ref="G22:H22"/>
    <mergeCell ref="G23:H23"/>
    <mergeCell ref="G16:H16"/>
    <mergeCell ref="G17:H17"/>
    <mergeCell ref="G18:H18"/>
    <mergeCell ref="G19:H19"/>
    <mergeCell ref="G20:H20"/>
    <mergeCell ref="G21:H21"/>
  </mergeCells>
  <phoneticPr fontId="0" type="noConversion"/>
  <pageMargins left="0.74" right="0.75" top="0.45" bottom="0.32" header="0.13" footer="0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="110" zoomScaleNormal="110" workbookViewId="0">
      <selection activeCell="C6" sqref="C6"/>
    </sheetView>
  </sheetViews>
  <sheetFormatPr defaultRowHeight="12.75" x14ac:dyDescent="0.2"/>
  <cols>
    <col min="1" max="1" width="5.7109375" style="1" customWidth="1"/>
    <col min="2" max="2" width="37.42578125" customWidth="1"/>
    <col min="3" max="3" width="12.7109375" customWidth="1"/>
    <col min="4" max="5" width="10.7109375" customWidth="1"/>
    <col min="6" max="6" width="6.7109375" customWidth="1"/>
    <col min="7" max="7" width="13" customWidth="1"/>
    <col min="8" max="8" width="14.7109375" customWidth="1"/>
    <col min="9" max="9" width="25.7109375" customWidth="1"/>
    <col min="11" max="11" width="19.42578125" customWidth="1"/>
  </cols>
  <sheetData>
    <row r="1" spans="1:11" ht="18" customHeight="1" x14ac:dyDescent="0.25">
      <c r="A1" s="5"/>
      <c r="B1" s="14" t="s">
        <v>73</v>
      </c>
      <c r="C1" s="15"/>
      <c r="D1" s="15"/>
      <c r="E1" s="15"/>
      <c r="F1" s="6"/>
      <c r="G1" s="6"/>
    </row>
    <row r="2" spans="1:11" ht="14.1" customHeight="1" x14ac:dyDescent="0.2">
      <c r="A2" s="5"/>
      <c r="B2" s="6"/>
      <c r="C2" s="6"/>
      <c r="D2" s="6"/>
      <c r="E2" s="6"/>
      <c r="F2" s="6"/>
      <c r="G2" s="6"/>
    </row>
    <row r="3" spans="1:11" s="2" customFormat="1" ht="14.1" customHeight="1" x14ac:dyDescent="0.2">
      <c r="A3" s="7" t="s">
        <v>3</v>
      </c>
      <c r="B3" s="7" t="s">
        <v>0</v>
      </c>
      <c r="C3" s="7" t="s">
        <v>5</v>
      </c>
      <c r="D3" s="10" t="s">
        <v>7</v>
      </c>
      <c r="E3" s="7" t="s">
        <v>1</v>
      </c>
      <c r="F3" s="80" t="s">
        <v>2</v>
      </c>
      <c r="G3" s="10" t="s">
        <v>20</v>
      </c>
      <c r="H3" s="7"/>
    </row>
    <row r="4" spans="1:11" ht="14.1" customHeight="1" x14ac:dyDescent="0.2">
      <c r="A4" s="41"/>
      <c r="B4" s="88" t="s">
        <v>49</v>
      </c>
      <c r="C4" s="55" t="s">
        <v>16</v>
      </c>
      <c r="D4" s="53">
        <v>17.899999999999999</v>
      </c>
      <c r="E4" s="57">
        <v>50</v>
      </c>
      <c r="F4" s="86">
        <v>15</v>
      </c>
      <c r="G4" s="53">
        <f t="shared" ref="G4:G8" si="0">D4*F4</f>
        <v>268.5</v>
      </c>
      <c r="H4" s="53"/>
    </row>
    <row r="5" spans="1:11" ht="14.1" customHeight="1" x14ac:dyDescent="0.2">
      <c r="A5" s="41"/>
      <c r="B5" s="88" t="s">
        <v>25</v>
      </c>
      <c r="C5" s="55" t="s">
        <v>14</v>
      </c>
      <c r="D5" s="53">
        <v>16.5</v>
      </c>
      <c r="E5" s="57">
        <v>61</v>
      </c>
      <c r="F5" s="86">
        <v>4</v>
      </c>
      <c r="G5" s="53">
        <f t="shared" si="0"/>
        <v>66</v>
      </c>
      <c r="H5" s="53"/>
    </row>
    <row r="6" spans="1:11" ht="14.1" customHeight="1" x14ac:dyDescent="0.2">
      <c r="A6" s="34">
        <v>8</v>
      </c>
      <c r="B6" s="88" t="s">
        <v>41</v>
      </c>
      <c r="C6" s="55" t="s">
        <v>14</v>
      </c>
      <c r="D6" s="53">
        <v>16.5</v>
      </c>
      <c r="E6" s="57">
        <v>45</v>
      </c>
      <c r="F6" s="86">
        <v>20</v>
      </c>
      <c r="G6" s="53">
        <f t="shared" si="0"/>
        <v>330</v>
      </c>
      <c r="H6" s="53"/>
    </row>
    <row r="7" spans="1:11" ht="14.1" customHeight="1" x14ac:dyDescent="0.2">
      <c r="A7" s="42"/>
      <c r="B7" s="88" t="s">
        <v>21</v>
      </c>
      <c r="C7" s="55" t="s">
        <v>15</v>
      </c>
      <c r="D7" s="53">
        <v>15</v>
      </c>
      <c r="E7" s="57">
        <v>23</v>
      </c>
      <c r="F7" s="86">
        <v>0</v>
      </c>
      <c r="G7" s="53">
        <f t="shared" si="0"/>
        <v>0</v>
      </c>
      <c r="H7" s="53"/>
    </row>
    <row r="8" spans="1:11" ht="14.1" customHeight="1" x14ac:dyDescent="0.2">
      <c r="A8" s="42"/>
      <c r="B8" s="88" t="s">
        <v>62</v>
      </c>
      <c r="C8" s="55" t="s">
        <v>14</v>
      </c>
      <c r="D8" s="53">
        <v>17.25</v>
      </c>
      <c r="E8" s="57">
        <v>52</v>
      </c>
      <c r="F8" s="86">
        <v>13</v>
      </c>
      <c r="G8" s="53">
        <f t="shared" si="0"/>
        <v>224.25</v>
      </c>
      <c r="H8" s="53"/>
    </row>
    <row r="9" spans="1:11" ht="14.1" customHeight="1" x14ac:dyDescent="0.2">
      <c r="A9" s="42"/>
      <c r="B9" s="88" t="s">
        <v>67</v>
      </c>
      <c r="C9" s="55" t="s">
        <v>13</v>
      </c>
      <c r="D9" s="53">
        <v>17.7</v>
      </c>
      <c r="E9" s="57">
        <v>50</v>
      </c>
      <c r="F9" s="86">
        <v>15</v>
      </c>
      <c r="G9" s="53">
        <f>D9*F9</f>
        <v>265.5</v>
      </c>
      <c r="H9" s="53"/>
    </row>
    <row r="10" spans="1:11" ht="14.1" customHeight="1" x14ac:dyDescent="0.2">
      <c r="A10" s="42"/>
      <c r="B10" s="88" t="s">
        <v>42</v>
      </c>
      <c r="C10" s="55" t="s">
        <v>14</v>
      </c>
      <c r="D10" s="53">
        <v>16.350000000000001</v>
      </c>
      <c r="E10" s="57">
        <v>45</v>
      </c>
      <c r="F10" s="86">
        <v>20</v>
      </c>
      <c r="G10" s="53">
        <f>D10*F10</f>
        <v>327</v>
      </c>
      <c r="H10" s="53"/>
    </row>
    <row r="11" spans="1:11" ht="14.1" customHeight="1" x14ac:dyDescent="0.2">
      <c r="A11" s="42"/>
      <c r="B11" s="88" t="s">
        <v>18</v>
      </c>
      <c r="C11" s="56" t="s">
        <v>17</v>
      </c>
      <c r="D11" s="53">
        <v>13.09</v>
      </c>
      <c r="E11" s="57">
        <v>60</v>
      </c>
      <c r="F11" s="86">
        <v>5</v>
      </c>
      <c r="G11" s="53">
        <f>D11*F11</f>
        <v>65.45</v>
      </c>
      <c r="H11" s="53"/>
    </row>
    <row r="12" spans="1:11" ht="14.1" customHeight="1" x14ac:dyDescent="0.2">
      <c r="A12" s="42"/>
      <c r="H12" s="53"/>
    </row>
    <row r="13" spans="1:11" ht="14.1" customHeight="1" x14ac:dyDescent="0.2">
      <c r="A13" s="41"/>
      <c r="H13" s="53"/>
    </row>
    <row r="14" spans="1:11" s="21" customFormat="1" ht="14.1" customHeight="1" x14ac:dyDescent="0.2">
      <c r="A14" s="18"/>
      <c r="B14" s="62" t="s">
        <v>4</v>
      </c>
      <c r="C14" s="63"/>
      <c r="D14" s="63">
        <f>SUM(D4:D11)</f>
        <v>130.29000000000002</v>
      </c>
      <c r="E14" s="64">
        <f>SUM(E4:E11)</f>
        <v>386</v>
      </c>
      <c r="F14" s="82">
        <f>SUM(F4:F11)</f>
        <v>92</v>
      </c>
      <c r="G14" s="63">
        <f>SUM(G4:G11)</f>
        <v>1546.7</v>
      </c>
      <c r="H14" s="63"/>
    </row>
    <row r="15" spans="1:11" s="2" customFormat="1" ht="14.1" customHeight="1" x14ac:dyDescent="0.2">
      <c r="A15" s="8"/>
      <c r="B15" s="65"/>
      <c r="C15" s="66"/>
      <c r="D15" s="67"/>
      <c r="E15" s="66"/>
      <c r="F15" s="66"/>
      <c r="G15" s="66"/>
      <c r="H15" s="68"/>
      <c r="I15" s="68"/>
    </row>
    <row r="16" spans="1:11" s="2" customFormat="1" ht="14.1" customHeight="1" x14ac:dyDescent="0.2">
      <c r="A16" s="7" t="s">
        <v>3</v>
      </c>
      <c r="B16" s="69" t="s">
        <v>6</v>
      </c>
      <c r="C16" s="69" t="s">
        <v>5</v>
      </c>
      <c r="D16" s="70" t="s">
        <v>7</v>
      </c>
      <c r="E16" s="80" t="s">
        <v>2</v>
      </c>
      <c r="F16" s="69"/>
      <c r="G16" s="121" t="s">
        <v>38</v>
      </c>
      <c r="H16" s="122"/>
      <c r="I16" s="69" t="s">
        <v>8</v>
      </c>
      <c r="K16"/>
    </row>
    <row r="17" spans="1:11" s="17" customFormat="1" ht="14.1" customHeight="1" x14ac:dyDescent="0.2">
      <c r="A17" s="43"/>
      <c r="B17" s="87" t="s">
        <v>56</v>
      </c>
      <c r="C17" s="59" t="s">
        <v>14</v>
      </c>
      <c r="D17" s="52">
        <v>17.899999999999999</v>
      </c>
      <c r="E17" s="85">
        <v>65</v>
      </c>
      <c r="F17" s="72"/>
      <c r="G17" s="111">
        <v>9789612718671</v>
      </c>
      <c r="H17" s="112"/>
      <c r="I17" s="58">
        <f t="shared" ref="I17:I22" si="1">D17*E17</f>
        <v>1163.5</v>
      </c>
    </row>
    <row r="18" spans="1:11" s="17" customFormat="1" ht="14.1" customHeight="1" x14ac:dyDescent="0.2">
      <c r="A18" s="43"/>
      <c r="B18" s="87" t="s">
        <v>50</v>
      </c>
      <c r="C18" s="51" t="s">
        <v>14</v>
      </c>
      <c r="D18" s="52">
        <v>14.9</v>
      </c>
      <c r="E18" s="85">
        <v>65</v>
      </c>
      <c r="F18" s="72"/>
      <c r="G18" s="111">
        <v>9789612095550</v>
      </c>
      <c r="H18" s="112"/>
      <c r="I18" s="58">
        <f t="shared" si="1"/>
        <v>968.5</v>
      </c>
      <c r="K18"/>
    </row>
    <row r="19" spans="1:11" ht="14.1" customHeight="1" x14ac:dyDescent="0.2">
      <c r="A19" s="34">
        <v>8</v>
      </c>
      <c r="B19" s="88" t="s">
        <v>84</v>
      </c>
      <c r="C19" s="73" t="s">
        <v>14</v>
      </c>
      <c r="D19" s="52">
        <v>13.85</v>
      </c>
      <c r="E19" s="85">
        <v>65</v>
      </c>
      <c r="F19" s="58"/>
      <c r="G19" s="111">
        <v>9789612719319</v>
      </c>
      <c r="H19" s="112"/>
      <c r="I19" s="58"/>
    </row>
    <row r="20" spans="1:11" s="33" customFormat="1" ht="14.1" customHeight="1" x14ac:dyDescent="0.2">
      <c r="A20" s="45"/>
      <c r="B20" s="87" t="s">
        <v>81</v>
      </c>
      <c r="C20" s="73" t="s">
        <v>16</v>
      </c>
      <c r="D20" s="52">
        <v>11.9</v>
      </c>
      <c r="E20" s="85">
        <v>65</v>
      </c>
      <c r="F20" s="58"/>
      <c r="G20" s="111">
        <v>9789610135357</v>
      </c>
      <c r="H20" s="112"/>
      <c r="I20" s="53"/>
      <c r="K20" s="78"/>
    </row>
    <row r="21" spans="1:11" s="33" customFormat="1" ht="14.1" customHeight="1" x14ac:dyDescent="0.2">
      <c r="A21" s="45"/>
      <c r="B21" s="87" t="s">
        <v>78</v>
      </c>
      <c r="C21" s="73" t="s">
        <v>13</v>
      </c>
      <c r="D21" s="52">
        <v>14.5</v>
      </c>
      <c r="E21" s="85">
        <v>65</v>
      </c>
      <c r="F21" s="58"/>
      <c r="G21" s="111">
        <v>9789610202837</v>
      </c>
      <c r="H21" s="112"/>
      <c r="I21" s="53"/>
      <c r="K21" s="78"/>
    </row>
    <row r="22" spans="1:11" s="33" customFormat="1" ht="14.1" customHeight="1" x14ac:dyDescent="0.2">
      <c r="A22" s="45"/>
      <c r="B22" s="87" t="s">
        <v>66</v>
      </c>
      <c r="C22" s="73" t="s">
        <v>16</v>
      </c>
      <c r="D22" s="52">
        <v>12.9</v>
      </c>
      <c r="E22" s="85">
        <v>65</v>
      </c>
      <c r="F22" s="58"/>
      <c r="G22" s="111">
        <v>9789610143512</v>
      </c>
      <c r="H22" s="112"/>
      <c r="I22" s="53">
        <f t="shared" si="1"/>
        <v>838.5</v>
      </c>
    </row>
    <row r="23" spans="1:11" s="33" customFormat="1" ht="14.1" customHeight="1" x14ac:dyDescent="0.2">
      <c r="A23" s="45"/>
      <c r="B23" s="87" t="s">
        <v>83</v>
      </c>
      <c r="C23" s="73" t="s">
        <v>13</v>
      </c>
      <c r="D23" s="52">
        <v>2.95</v>
      </c>
      <c r="E23" s="85">
        <v>65</v>
      </c>
      <c r="F23" s="58"/>
      <c r="G23" s="123">
        <v>9788634138771</v>
      </c>
      <c r="H23" s="124"/>
      <c r="I23" s="53"/>
    </row>
    <row r="24" spans="1:11" s="33" customFormat="1" ht="14.1" customHeight="1" x14ac:dyDescent="0.2">
      <c r="A24" s="90"/>
      <c r="B24" s="87"/>
      <c r="C24" s="73"/>
      <c r="D24" s="52"/>
      <c r="E24" s="85"/>
      <c r="F24" s="58"/>
      <c r="G24" s="123"/>
      <c r="H24" s="124"/>
      <c r="I24" s="53"/>
    </row>
    <row r="25" spans="1:11" ht="14.1" customHeight="1" x14ac:dyDescent="0.2">
      <c r="A25" s="18"/>
      <c r="B25" s="18" t="s">
        <v>4</v>
      </c>
      <c r="C25" s="28"/>
      <c r="D25" s="19">
        <f>SUM(D17:D24)</f>
        <v>88.9</v>
      </c>
      <c r="E25" s="82">
        <f>SUM(E17:E24)</f>
        <v>455</v>
      </c>
      <c r="F25" s="20"/>
      <c r="G25" s="113"/>
      <c r="H25" s="114"/>
      <c r="I25" s="19">
        <f>SUM(I17:I24)</f>
        <v>2970.5</v>
      </c>
    </row>
    <row r="26" spans="1:11" ht="14.1" customHeight="1" x14ac:dyDescent="0.2">
      <c r="B26" s="106" t="s">
        <v>87</v>
      </c>
    </row>
    <row r="27" spans="1:11" s="21" customFormat="1" ht="14.1" customHeight="1" thickBot="1" x14ac:dyDescent="0.25">
      <c r="A27" s="1"/>
      <c r="B27" s="23" t="s">
        <v>27</v>
      </c>
      <c r="C27">
        <v>65</v>
      </c>
      <c r="D27"/>
      <c r="E27"/>
      <c r="F27"/>
      <c r="G27"/>
      <c r="H27"/>
      <c r="I27"/>
    </row>
    <row r="28" spans="1:11" ht="14.1" customHeight="1" thickBot="1" x14ac:dyDescent="0.25">
      <c r="B28" s="23" t="s">
        <v>26</v>
      </c>
      <c r="C28">
        <v>65</v>
      </c>
      <c r="D28" s="23"/>
      <c r="E28" s="23"/>
      <c r="F28" s="23"/>
      <c r="G28" s="23"/>
      <c r="H28" s="23"/>
      <c r="I28" s="23"/>
    </row>
    <row r="29" spans="1:11" ht="14.1" customHeight="1" x14ac:dyDescent="0.2">
      <c r="B29" s="31"/>
      <c r="C29" s="31"/>
      <c r="D29" s="31"/>
      <c r="E29" s="31"/>
      <c r="F29" s="31"/>
      <c r="G29" s="31"/>
      <c r="H29" s="31"/>
      <c r="I29" s="32"/>
    </row>
    <row r="30" spans="1:11" ht="14.1" customHeight="1" x14ac:dyDescent="0.2">
      <c r="B30" s="46" t="s">
        <v>19</v>
      </c>
      <c r="C30" s="46"/>
      <c r="D30" s="46"/>
      <c r="E30" s="46"/>
      <c r="F30" s="46"/>
      <c r="G30" s="46"/>
      <c r="H30" s="46"/>
      <c r="I30" s="47">
        <f xml:space="preserve"> D25</f>
        <v>88.9</v>
      </c>
    </row>
    <row r="31" spans="1:11" ht="14.1" customHeight="1" x14ac:dyDescent="0.2">
      <c r="B31" s="29" t="s">
        <v>10</v>
      </c>
      <c r="C31" s="29"/>
      <c r="D31" s="29"/>
      <c r="E31" s="29"/>
      <c r="F31" s="29"/>
      <c r="G31" s="29"/>
      <c r="H31" s="29"/>
      <c r="I31" s="30">
        <f>SUM(I29:I30)</f>
        <v>88.9</v>
      </c>
    </row>
    <row r="32" spans="1:11" ht="14.1" customHeight="1" x14ac:dyDescent="0.2">
      <c r="B32" s="3"/>
      <c r="C32" s="3"/>
      <c r="D32" s="3"/>
      <c r="E32" s="3"/>
      <c r="F32" s="3"/>
      <c r="G32" s="3"/>
      <c r="H32" s="3"/>
      <c r="I32" s="3"/>
    </row>
    <row r="33" spans="1:9" ht="14.1" customHeight="1" thickBot="1" x14ac:dyDescent="0.25">
      <c r="A33" s="22"/>
      <c r="B33" s="24" t="s">
        <v>11</v>
      </c>
      <c r="C33" s="24"/>
      <c r="D33" s="24"/>
      <c r="E33" s="24"/>
      <c r="F33" s="24"/>
      <c r="G33" s="24"/>
      <c r="H33" s="24"/>
      <c r="I33" s="25">
        <f>H14+I25</f>
        <v>2970.5</v>
      </c>
    </row>
    <row r="34" spans="1:9" ht="14.1" customHeight="1" x14ac:dyDescent="0.2"/>
    <row r="35" spans="1:9" s="21" customFormat="1" ht="14.1" customHeight="1" x14ac:dyDescent="0.2">
      <c r="A35" s="1"/>
      <c r="B35"/>
      <c r="C35"/>
      <c r="D35"/>
      <c r="E35"/>
      <c r="F35"/>
      <c r="G35"/>
      <c r="H35"/>
      <c r="I35"/>
    </row>
  </sheetData>
  <mergeCells count="10">
    <mergeCell ref="G25:H25"/>
    <mergeCell ref="G16:H16"/>
    <mergeCell ref="G17:H17"/>
    <mergeCell ref="G18:H18"/>
    <mergeCell ref="G19:H19"/>
    <mergeCell ref="G20:H20"/>
    <mergeCell ref="G22:H22"/>
    <mergeCell ref="G23:H23"/>
    <mergeCell ref="G21:H21"/>
    <mergeCell ref="G24:H24"/>
  </mergeCells>
  <phoneticPr fontId="0" type="noConversion"/>
  <pageMargins left="0.74" right="0.75" top="0.45" bottom="0.32" header="0.13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110" zoomScaleNormal="110" workbookViewId="0">
      <selection activeCell="B19" sqref="B19:I20"/>
    </sheetView>
  </sheetViews>
  <sheetFormatPr defaultRowHeight="12.75" outlineLevelRow="1" x14ac:dyDescent="0.2"/>
  <cols>
    <col min="1" max="1" width="5.7109375" style="1" customWidth="1"/>
    <col min="2" max="2" width="37.42578125" customWidth="1"/>
    <col min="3" max="3" width="12.7109375" customWidth="1"/>
    <col min="4" max="5" width="10.7109375" customWidth="1"/>
    <col min="6" max="6" width="6.7109375" customWidth="1"/>
    <col min="7" max="7" width="15.28515625" customWidth="1"/>
    <col min="8" max="8" width="14.7109375" customWidth="1"/>
    <col min="9" max="9" width="25.7109375" customWidth="1"/>
    <col min="11" max="11" width="28.140625" customWidth="1"/>
  </cols>
  <sheetData>
    <row r="1" spans="1:9" ht="18" customHeight="1" x14ac:dyDescent="0.25">
      <c r="A1" s="5"/>
      <c r="B1" s="14" t="s">
        <v>73</v>
      </c>
      <c r="C1" s="15"/>
      <c r="D1" s="15"/>
      <c r="E1" s="15"/>
      <c r="F1" s="6"/>
      <c r="G1" s="6"/>
    </row>
    <row r="2" spans="1:9" ht="14.1" customHeight="1" x14ac:dyDescent="0.2">
      <c r="A2" s="5"/>
      <c r="B2" s="6"/>
      <c r="C2" s="6"/>
      <c r="D2" s="6"/>
      <c r="E2" s="6"/>
      <c r="F2" s="6"/>
      <c r="G2" s="6"/>
    </row>
    <row r="3" spans="1:9" s="2" customFormat="1" ht="14.1" customHeight="1" x14ac:dyDescent="0.2">
      <c r="A3" s="7" t="s">
        <v>3</v>
      </c>
      <c r="B3" s="7" t="s">
        <v>0</v>
      </c>
      <c r="C3" s="7" t="s">
        <v>5</v>
      </c>
      <c r="D3" s="10" t="s">
        <v>7</v>
      </c>
      <c r="E3" s="7" t="s">
        <v>1</v>
      </c>
      <c r="F3" s="80" t="s">
        <v>2</v>
      </c>
      <c r="G3" s="10" t="s">
        <v>20</v>
      </c>
      <c r="H3" s="7"/>
    </row>
    <row r="4" spans="1:9" ht="14.1" customHeight="1" x14ac:dyDescent="0.2">
      <c r="A4" s="41"/>
      <c r="B4" s="88" t="s">
        <v>51</v>
      </c>
      <c r="C4" s="55" t="s">
        <v>16</v>
      </c>
      <c r="D4" s="53">
        <v>17.899999999999999</v>
      </c>
      <c r="E4" s="57">
        <v>45</v>
      </c>
      <c r="F4" s="86">
        <v>0</v>
      </c>
      <c r="G4" s="53">
        <f t="shared" ref="G4:G12" si="0">D4*F4</f>
        <v>0</v>
      </c>
      <c r="H4" s="53"/>
    </row>
    <row r="5" spans="1:9" ht="14.1" customHeight="1" x14ac:dyDescent="0.2">
      <c r="A5" s="41"/>
      <c r="B5" s="88" t="s">
        <v>29</v>
      </c>
      <c r="C5" s="55" t="s">
        <v>14</v>
      </c>
      <c r="D5" s="53">
        <v>16.5</v>
      </c>
      <c r="E5" s="57">
        <v>45</v>
      </c>
      <c r="F5" s="86">
        <v>0</v>
      </c>
      <c r="G5" s="53">
        <f t="shared" si="0"/>
        <v>0</v>
      </c>
      <c r="H5" s="53"/>
    </row>
    <row r="6" spans="1:9" ht="14.1" customHeight="1" x14ac:dyDescent="0.2">
      <c r="A6" s="34">
        <v>9</v>
      </c>
      <c r="B6" s="88" t="s">
        <v>43</v>
      </c>
      <c r="C6" s="55" t="s">
        <v>14</v>
      </c>
      <c r="D6" s="53">
        <v>15.75</v>
      </c>
      <c r="E6" s="57">
        <v>45</v>
      </c>
      <c r="F6" s="86">
        <v>0</v>
      </c>
      <c r="G6" s="53">
        <f t="shared" si="0"/>
        <v>0</v>
      </c>
      <c r="H6" s="53"/>
    </row>
    <row r="7" spans="1:9" ht="14.1" customHeight="1" x14ac:dyDescent="0.2">
      <c r="A7" s="42"/>
      <c r="B7" s="88" t="s">
        <v>44</v>
      </c>
      <c r="C7" s="55" t="s">
        <v>14</v>
      </c>
      <c r="D7" s="53">
        <v>16.600000000000001</v>
      </c>
      <c r="E7" s="57">
        <v>45</v>
      </c>
      <c r="F7" s="86">
        <v>0</v>
      </c>
      <c r="G7" s="53">
        <f t="shared" si="0"/>
        <v>0</v>
      </c>
      <c r="H7" s="53"/>
    </row>
    <row r="8" spans="1:9" ht="14.1" customHeight="1" x14ac:dyDescent="0.2">
      <c r="A8" s="42"/>
      <c r="B8" s="88" t="s">
        <v>63</v>
      </c>
      <c r="C8" s="55" t="s">
        <v>14</v>
      </c>
      <c r="D8" s="53">
        <v>17.75</v>
      </c>
      <c r="E8" s="57">
        <v>45</v>
      </c>
      <c r="F8" s="86">
        <v>0</v>
      </c>
      <c r="G8" s="53">
        <f t="shared" si="0"/>
        <v>0</v>
      </c>
      <c r="H8" s="53"/>
    </row>
    <row r="9" spans="1:9" ht="14.1" customHeight="1" x14ac:dyDescent="0.2">
      <c r="A9" s="42"/>
      <c r="B9" s="88" t="s">
        <v>45</v>
      </c>
      <c r="C9" s="55" t="s">
        <v>12</v>
      </c>
      <c r="D9" s="53">
        <v>15.9</v>
      </c>
      <c r="E9" s="57">
        <v>45</v>
      </c>
      <c r="F9" s="86">
        <v>0</v>
      </c>
      <c r="G9" s="53">
        <f t="shared" si="0"/>
        <v>0</v>
      </c>
      <c r="H9" s="53"/>
    </row>
    <row r="10" spans="1:9" ht="14.1" customHeight="1" x14ac:dyDescent="0.2">
      <c r="A10" s="42"/>
      <c r="B10" s="88" t="s">
        <v>23</v>
      </c>
      <c r="C10" s="55" t="s">
        <v>15</v>
      </c>
      <c r="D10" s="53">
        <v>15</v>
      </c>
      <c r="E10" s="57">
        <v>23</v>
      </c>
      <c r="F10" s="86">
        <v>0</v>
      </c>
      <c r="G10" s="53">
        <f t="shared" si="0"/>
        <v>0</v>
      </c>
      <c r="H10" s="53"/>
    </row>
    <row r="11" spans="1:9" ht="14.1" customHeight="1" x14ac:dyDescent="0.2">
      <c r="A11" s="42"/>
      <c r="B11" s="88" t="s">
        <v>69</v>
      </c>
      <c r="C11" s="55" t="s">
        <v>13</v>
      </c>
      <c r="D11" s="53">
        <v>17.899999999999999</v>
      </c>
      <c r="E11" s="57">
        <v>40</v>
      </c>
      <c r="F11" s="86">
        <v>5</v>
      </c>
      <c r="G11" s="53">
        <f t="shared" si="0"/>
        <v>89.5</v>
      </c>
      <c r="H11" s="53"/>
    </row>
    <row r="12" spans="1:9" ht="14.1" customHeight="1" x14ac:dyDescent="0.2">
      <c r="A12" s="42"/>
      <c r="B12" s="88" t="s">
        <v>39</v>
      </c>
      <c r="C12" s="55" t="s">
        <v>13</v>
      </c>
      <c r="D12" s="53">
        <v>16</v>
      </c>
      <c r="E12" s="57">
        <v>45</v>
      </c>
      <c r="F12" s="86">
        <v>0</v>
      </c>
      <c r="G12" s="53">
        <f t="shared" si="0"/>
        <v>0</v>
      </c>
      <c r="H12" s="53"/>
    </row>
    <row r="13" spans="1:9" s="21" customFormat="1" ht="14.1" customHeight="1" x14ac:dyDescent="0.2">
      <c r="A13" s="18"/>
      <c r="B13" s="62" t="s">
        <v>4</v>
      </c>
      <c r="C13" s="63"/>
      <c r="D13" s="63">
        <f t="shared" ref="D13:G13" si="1">SUM(D4:D12)</f>
        <v>149.30000000000001</v>
      </c>
      <c r="E13" s="64">
        <f t="shared" si="1"/>
        <v>378</v>
      </c>
      <c r="F13" s="82">
        <f t="shared" si="1"/>
        <v>5</v>
      </c>
      <c r="G13" s="63">
        <f t="shared" si="1"/>
        <v>89.5</v>
      </c>
      <c r="H13" s="63"/>
    </row>
    <row r="14" spans="1:9" s="2" customFormat="1" ht="14.1" customHeight="1" x14ac:dyDescent="0.2">
      <c r="A14" s="8"/>
      <c r="B14" s="65"/>
      <c r="C14" s="66"/>
      <c r="D14" s="67"/>
      <c r="E14" s="66"/>
      <c r="F14" s="66"/>
      <c r="G14" s="68"/>
      <c r="H14" s="68"/>
    </row>
    <row r="15" spans="1:9" ht="14.1" hidden="1" customHeight="1" outlineLevel="1" x14ac:dyDescent="0.2">
      <c r="B15" s="33"/>
      <c r="C15" s="33"/>
      <c r="D15" s="33"/>
      <c r="E15" s="33"/>
      <c r="F15" s="33"/>
      <c r="G15" s="33"/>
      <c r="H15" s="33"/>
      <c r="I15" s="33"/>
    </row>
    <row r="16" spans="1:9" ht="14.1" customHeight="1" collapsed="1" x14ac:dyDescent="0.2">
      <c r="B16" s="33"/>
      <c r="C16" s="33"/>
      <c r="D16" s="33"/>
      <c r="E16" s="33"/>
      <c r="F16" s="33"/>
      <c r="G16" s="33"/>
      <c r="H16" s="33"/>
      <c r="I16" s="33"/>
    </row>
    <row r="17" spans="1:11" s="2" customFormat="1" ht="14.1" customHeight="1" x14ac:dyDescent="0.2">
      <c r="A17" s="7" t="s">
        <v>3</v>
      </c>
      <c r="B17" s="69" t="s">
        <v>6</v>
      </c>
      <c r="C17" s="69" t="s">
        <v>5</v>
      </c>
      <c r="D17" s="70" t="s">
        <v>7</v>
      </c>
      <c r="E17" s="80" t="s">
        <v>2</v>
      </c>
      <c r="F17" s="69"/>
      <c r="G17" s="121" t="s">
        <v>38</v>
      </c>
      <c r="H17" s="122"/>
      <c r="I17" s="69" t="s">
        <v>8</v>
      </c>
      <c r="K17"/>
    </row>
    <row r="18" spans="1:11" s="17" customFormat="1" ht="14.1" customHeight="1" x14ac:dyDescent="0.2">
      <c r="A18" s="43"/>
      <c r="B18" s="87" t="s">
        <v>29</v>
      </c>
      <c r="C18" s="59" t="s">
        <v>14</v>
      </c>
      <c r="D18" s="52">
        <v>14.9</v>
      </c>
      <c r="E18" s="85">
        <v>45</v>
      </c>
      <c r="F18" s="72"/>
      <c r="G18" s="111">
        <v>9789612095666</v>
      </c>
      <c r="H18" s="112"/>
      <c r="I18" s="58">
        <f t="shared" ref="I18" si="2">D18*E18</f>
        <v>670.5</v>
      </c>
      <c r="K18"/>
    </row>
    <row r="19" spans="1:11" s="33" customFormat="1" ht="14.1" customHeight="1" x14ac:dyDescent="0.2">
      <c r="A19" s="35">
        <v>9</v>
      </c>
      <c r="B19" s="87" t="s">
        <v>68</v>
      </c>
      <c r="C19" s="73" t="s">
        <v>16</v>
      </c>
      <c r="D19" s="52">
        <v>12.9</v>
      </c>
      <c r="E19" s="85">
        <v>45</v>
      </c>
      <c r="F19" s="58"/>
      <c r="G19" s="104">
        <v>9789610144649</v>
      </c>
      <c r="H19" s="105"/>
      <c r="I19" s="53">
        <f>D19*E19</f>
        <v>580.5</v>
      </c>
    </row>
    <row r="20" spans="1:11" ht="14.1" customHeight="1" x14ac:dyDescent="0.2">
      <c r="A20" s="45"/>
      <c r="B20" s="87" t="s">
        <v>30</v>
      </c>
      <c r="C20" s="74" t="s">
        <v>16</v>
      </c>
      <c r="D20" s="52">
        <v>4.9000000000000004</v>
      </c>
      <c r="E20" s="85">
        <v>45</v>
      </c>
      <c r="F20" s="58"/>
      <c r="G20" s="111">
        <v>9788611154435</v>
      </c>
      <c r="H20" s="112"/>
      <c r="I20" s="53">
        <f>D20*E20</f>
        <v>220.50000000000003</v>
      </c>
    </row>
    <row r="21" spans="1:11" ht="14.1" customHeight="1" x14ac:dyDescent="0.2">
      <c r="A21" s="41"/>
    </row>
    <row r="22" spans="1:11" s="33" customFormat="1" ht="14.1" customHeight="1" x14ac:dyDescent="0.2">
      <c r="A22" s="18"/>
      <c r="B22" s="18" t="s">
        <v>4</v>
      </c>
      <c r="C22" s="28"/>
      <c r="D22" s="19">
        <f>SUM(D18:D20)</f>
        <v>32.700000000000003</v>
      </c>
      <c r="E22" s="82">
        <f>SUM(E18:E20)</f>
        <v>135</v>
      </c>
      <c r="F22" s="20"/>
      <c r="G22" s="125"/>
      <c r="H22" s="126"/>
      <c r="I22" s="19">
        <f>SUM(I18:I20)</f>
        <v>1471.5</v>
      </c>
    </row>
    <row r="23" spans="1:11" s="21" customFormat="1" ht="14.1" customHeight="1" x14ac:dyDescent="0.2">
      <c r="A23" s="1"/>
      <c r="B23"/>
      <c r="C23"/>
      <c r="D23"/>
      <c r="E23"/>
      <c r="F23"/>
      <c r="G23"/>
      <c r="H23"/>
      <c r="I23"/>
    </row>
    <row r="24" spans="1:11" ht="14.1" customHeight="1" x14ac:dyDescent="0.2">
      <c r="B24" s="106" t="s">
        <v>88</v>
      </c>
    </row>
    <row r="25" spans="1:11" ht="14.1" customHeight="1" x14ac:dyDescent="0.2"/>
    <row r="26" spans="1:11" ht="14.1" customHeight="1" thickBot="1" x14ac:dyDescent="0.25">
      <c r="B26" s="23" t="s">
        <v>27</v>
      </c>
      <c r="C26">
        <v>45</v>
      </c>
    </row>
    <row r="27" spans="1:11" ht="14.1" customHeight="1" thickBot="1" x14ac:dyDescent="0.25">
      <c r="B27" s="23" t="s">
        <v>26</v>
      </c>
      <c r="C27">
        <v>45</v>
      </c>
      <c r="D27" s="23"/>
      <c r="E27" s="23"/>
      <c r="F27" s="23"/>
      <c r="G27" s="23"/>
      <c r="H27" s="23"/>
      <c r="I27" s="23"/>
    </row>
    <row r="28" spans="1:11" ht="14.1" customHeight="1" x14ac:dyDescent="0.2">
      <c r="B28" s="3"/>
      <c r="C28" s="3"/>
      <c r="D28" s="3"/>
      <c r="E28" s="3"/>
      <c r="F28" s="3"/>
      <c r="G28" s="3"/>
      <c r="H28" s="3"/>
      <c r="I28" s="13"/>
    </row>
    <row r="29" spans="1:11" ht="14.1" customHeight="1" x14ac:dyDescent="0.2">
      <c r="B29" s="46" t="s">
        <v>19</v>
      </c>
      <c r="C29" s="46"/>
      <c r="D29" s="46"/>
      <c r="E29" s="46"/>
      <c r="F29" s="46"/>
      <c r="G29" s="46"/>
      <c r="H29" s="46"/>
      <c r="I29" s="47">
        <f xml:space="preserve"> D22</f>
        <v>32.700000000000003</v>
      </c>
    </row>
    <row r="30" spans="1:11" ht="14.1" customHeight="1" x14ac:dyDescent="0.2">
      <c r="B30" s="29" t="s">
        <v>10</v>
      </c>
      <c r="C30" s="29"/>
      <c r="D30" s="29"/>
      <c r="E30" s="29"/>
      <c r="F30" s="29"/>
      <c r="G30" s="29"/>
      <c r="H30" s="29"/>
      <c r="I30" s="30">
        <f>SUM(I28:I29)</f>
        <v>32.700000000000003</v>
      </c>
    </row>
    <row r="31" spans="1:11" ht="14.1" customHeight="1" x14ac:dyDescent="0.2">
      <c r="B31" s="3"/>
      <c r="C31" s="3"/>
      <c r="D31" s="3"/>
      <c r="E31" s="3"/>
      <c r="F31" s="3"/>
      <c r="G31" s="3"/>
      <c r="H31" s="3"/>
      <c r="I31" s="3"/>
    </row>
    <row r="32" spans="1:11" ht="14.1" customHeight="1" thickBot="1" x14ac:dyDescent="0.25">
      <c r="A32" s="22"/>
      <c r="B32" s="24" t="s">
        <v>11</v>
      </c>
      <c r="C32" s="24"/>
      <c r="D32" s="24"/>
      <c r="E32" s="24"/>
      <c r="F32" s="24"/>
      <c r="G32" s="24"/>
      <c r="H32" s="24"/>
      <c r="I32" s="25">
        <f>H13+I22</f>
        <v>1471.5</v>
      </c>
    </row>
    <row r="33" spans="1:9" s="21" customFormat="1" ht="14.1" customHeight="1" x14ac:dyDescent="0.2">
      <c r="A33" s="1"/>
      <c r="B33"/>
      <c r="C33"/>
      <c r="D33"/>
      <c r="E33"/>
      <c r="F33"/>
      <c r="G33"/>
      <c r="H33"/>
      <c r="I33"/>
    </row>
  </sheetData>
  <mergeCells count="4">
    <mergeCell ref="G20:H20"/>
    <mergeCell ref="G22:H22"/>
    <mergeCell ref="G17:H17"/>
    <mergeCell ref="G18:H18"/>
  </mergeCells>
  <phoneticPr fontId="0" type="noConversion"/>
  <pageMargins left="0.74" right="0.75" top="0.45" bottom="0.32" header="0.13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F12" sqref="F12:F20"/>
    </sheetView>
  </sheetViews>
  <sheetFormatPr defaultRowHeight="12.75" x14ac:dyDescent="0.2"/>
  <cols>
    <col min="6" max="6" width="13.42578125" bestFit="1" customWidth="1"/>
  </cols>
  <sheetData>
    <row r="1" spans="1:6" ht="18" x14ac:dyDescent="0.25">
      <c r="A1" s="36" t="s">
        <v>31</v>
      </c>
    </row>
    <row r="3" spans="1:6" ht="15.75" x14ac:dyDescent="0.25">
      <c r="A3" s="37"/>
      <c r="F3" s="38"/>
    </row>
    <row r="5" spans="1:6" ht="15.75" x14ac:dyDescent="0.25">
      <c r="A5" s="37" t="s">
        <v>32</v>
      </c>
      <c r="F5" s="38">
        <f>SUM('6.r'!H13+'7.r'!H12+'8.r'!H14+'9.r'!H13)</f>
        <v>0</v>
      </c>
    </row>
    <row r="7" spans="1:6" ht="15.75" x14ac:dyDescent="0.25">
      <c r="A7" s="37" t="s">
        <v>33</v>
      </c>
      <c r="F7" s="38">
        <f>SUM('6.r'!I24+'7.r'!I23+'8.r'!I25+'9.r'!I22)</f>
        <v>13796.5</v>
      </c>
    </row>
    <row r="8" spans="1:6" ht="15.75" x14ac:dyDescent="0.25">
      <c r="A8" s="37"/>
      <c r="F8" s="38"/>
    </row>
    <row r="9" spans="1:6" x14ac:dyDescent="0.2">
      <c r="F9" s="50"/>
    </row>
    <row r="10" spans="1:6" ht="15.75" x14ac:dyDescent="0.25">
      <c r="A10" s="39" t="s">
        <v>71</v>
      </c>
    </row>
    <row r="12" spans="1:6" ht="15.75" x14ac:dyDescent="0.25">
      <c r="A12" s="96" t="s">
        <v>34</v>
      </c>
      <c r="B12" s="97"/>
      <c r="C12" s="97"/>
      <c r="D12" s="97"/>
      <c r="E12" s="97"/>
      <c r="F12" s="98"/>
    </row>
    <row r="13" spans="1:6" x14ac:dyDescent="0.2">
      <c r="A13" s="99"/>
      <c r="B13" s="97"/>
      <c r="C13" s="97"/>
      <c r="D13" s="97"/>
      <c r="E13" s="97"/>
      <c r="F13" s="97"/>
    </row>
    <row r="14" spans="1:6" ht="15.75" x14ac:dyDescent="0.25">
      <c r="A14" s="96" t="s">
        <v>35</v>
      </c>
      <c r="B14" s="97"/>
      <c r="C14" s="97"/>
      <c r="D14" s="97"/>
      <c r="E14" s="97"/>
      <c r="F14" s="98"/>
    </row>
    <row r="15" spans="1:6" x14ac:dyDescent="0.2">
      <c r="A15" s="99"/>
      <c r="B15" s="97"/>
      <c r="C15" s="97"/>
      <c r="D15" s="97"/>
      <c r="E15" s="97"/>
      <c r="F15" s="97"/>
    </row>
    <row r="16" spans="1:6" ht="15.75" x14ac:dyDescent="0.25">
      <c r="A16" s="96" t="s">
        <v>36</v>
      </c>
      <c r="B16" s="97"/>
      <c r="C16" s="97"/>
      <c r="D16" s="97"/>
      <c r="E16" s="97"/>
      <c r="F16" s="98"/>
    </row>
    <row r="17" spans="1:6" x14ac:dyDescent="0.2">
      <c r="A17" s="99"/>
      <c r="B17" s="97"/>
      <c r="C17" s="97"/>
      <c r="D17" s="97"/>
      <c r="E17" s="97"/>
      <c r="F17" s="97"/>
    </row>
    <row r="18" spans="1:6" ht="15.75" x14ac:dyDescent="0.25">
      <c r="A18" s="96" t="s">
        <v>37</v>
      </c>
      <c r="B18" s="97"/>
      <c r="C18" s="97"/>
      <c r="D18" s="97"/>
      <c r="E18" s="97"/>
      <c r="F18" s="98"/>
    </row>
    <row r="20" spans="1:6" s="101" customFormat="1" ht="15.75" x14ac:dyDescent="0.25">
      <c r="A20" s="103" t="s">
        <v>70</v>
      </c>
      <c r="B20" s="102"/>
      <c r="C20" s="102"/>
      <c r="D20" s="102"/>
      <c r="E20" s="102"/>
      <c r="F20" s="98"/>
    </row>
    <row r="23" spans="1:6" ht="15.75" x14ac:dyDescent="0.25">
      <c r="A23" s="39" t="s">
        <v>72</v>
      </c>
    </row>
    <row r="25" spans="1:6" ht="15.75" x14ac:dyDescent="0.25">
      <c r="A25" s="94" t="s">
        <v>34</v>
      </c>
      <c r="B25" s="91"/>
      <c r="C25" s="91"/>
      <c r="D25" s="91"/>
      <c r="E25" s="91"/>
      <c r="F25" s="100"/>
    </row>
    <row r="26" spans="1:6" ht="15.75" x14ac:dyDescent="0.25">
      <c r="A26" s="95"/>
      <c r="B26" s="91"/>
      <c r="C26" s="91"/>
      <c r="D26" s="91"/>
      <c r="E26" s="91"/>
      <c r="F26" s="92"/>
    </row>
    <row r="27" spans="1:6" ht="15.75" x14ac:dyDescent="0.25">
      <c r="A27" s="94" t="s">
        <v>35</v>
      </c>
      <c r="B27" s="91"/>
      <c r="C27" s="91"/>
      <c r="D27" s="91"/>
      <c r="E27" s="91"/>
      <c r="F27" s="92"/>
    </row>
    <row r="28" spans="1:6" ht="15.75" x14ac:dyDescent="0.25">
      <c r="A28" s="95"/>
      <c r="B28" s="91"/>
      <c r="C28" s="91"/>
      <c r="D28" s="91"/>
      <c r="E28" s="91"/>
      <c r="F28" s="92"/>
    </row>
    <row r="29" spans="1:6" ht="15.75" x14ac:dyDescent="0.25">
      <c r="A29" s="94" t="s">
        <v>36</v>
      </c>
      <c r="B29" s="91"/>
      <c r="C29" s="91"/>
      <c r="D29" s="91"/>
      <c r="E29" s="91"/>
      <c r="F29" s="92"/>
    </row>
    <row r="30" spans="1:6" ht="15.75" x14ac:dyDescent="0.25">
      <c r="A30" s="95"/>
      <c r="B30" s="91"/>
      <c r="C30" s="91"/>
      <c r="D30" s="91"/>
      <c r="E30" s="91"/>
      <c r="F30" s="92"/>
    </row>
    <row r="31" spans="1:6" ht="15.75" x14ac:dyDescent="0.25">
      <c r="A31" s="94" t="s">
        <v>37</v>
      </c>
      <c r="B31" s="91"/>
      <c r="C31" s="91"/>
      <c r="D31" s="91"/>
      <c r="E31" s="91"/>
      <c r="F31" s="92"/>
    </row>
    <row r="33" spans="1:6" ht="15.75" x14ac:dyDescent="0.25">
      <c r="A33" s="93" t="s">
        <v>70</v>
      </c>
      <c r="B33" s="91"/>
      <c r="C33" s="91"/>
      <c r="D33" s="91"/>
      <c r="E33" s="91"/>
      <c r="F33" s="92">
        <f>SUM(F25:F31)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6.r</vt:lpstr>
      <vt:lpstr>7.r</vt:lpstr>
      <vt:lpstr>8.r</vt:lpstr>
      <vt:lpstr>9.r</vt:lpstr>
      <vt:lpstr>zbirnik PS</vt:lpstr>
    </vt:vector>
  </TitlesOfParts>
  <Company>Šentjur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OŠ Franja Malgaja</dc:creator>
  <cp:lastModifiedBy>Simona Fridl</cp:lastModifiedBy>
  <cp:lastPrinted>2013-06-19T08:51:36Z</cp:lastPrinted>
  <dcterms:created xsi:type="dcterms:W3CDTF">2001-05-24T13:03:42Z</dcterms:created>
  <dcterms:modified xsi:type="dcterms:W3CDTF">2019-05-29T07:38:50Z</dcterms:modified>
</cp:coreProperties>
</file>